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7375" windowHeight="11415"/>
  </bookViews>
  <sheets>
    <sheet name="Лист1" sheetId="1" r:id="rId1"/>
    <sheet name="Лист2" sheetId="5" r:id="rId2"/>
    <sheet name="Лист3" sheetId="3" r:id="rId3"/>
    <sheet name="Лист4" sheetId="4" r:id="rId4"/>
  </sheets>
  <calcPr calcId="152511"/>
</workbook>
</file>

<file path=xl/calcChain.xml><?xml version="1.0" encoding="utf-8"?>
<calcChain xmlns="http://schemas.openxmlformats.org/spreadsheetml/2006/main">
  <c r="E8" i="1" l="1"/>
  <c r="H7" i="5" l="1"/>
  <c r="G7" i="5"/>
  <c r="F7" i="5"/>
  <c r="E7" i="5"/>
  <c r="F6" i="4" l="1"/>
  <c r="G6" i="4"/>
  <c r="H6" i="4"/>
  <c r="D7" i="5" l="1"/>
  <c r="C7" i="5"/>
  <c r="B7" i="5"/>
  <c r="E17" i="3" l="1"/>
  <c r="E8" i="3" s="1"/>
  <c r="H7" i="1"/>
  <c r="G7" i="1"/>
  <c r="F7" i="1"/>
  <c r="E7" i="1"/>
  <c r="D7" i="1"/>
  <c r="C7" i="1"/>
  <c r="B7" i="1"/>
  <c r="C17" i="3" l="1"/>
  <c r="B17" i="3" l="1"/>
  <c r="B8" i="3" s="1"/>
  <c r="B11" i="1" l="1"/>
  <c r="B13" i="1"/>
  <c r="C11" i="1" l="1"/>
  <c r="C13" i="1"/>
  <c r="D13" i="1"/>
  <c r="E13" i="1"/>
  <c r="F13" i="1"/>
  <c r="G13" i="1"/>
  <c r="H13" i="1"/>
  <c r="G17" i="3" l="1"/>
  <c r="H17" i="3"/>
  <c r="H8" i="3" l="1"/>
  <c r="G8" i="3"/>
  <c r="F17" i="3"/>
  <c r="H11" i="1"/>
  <c r="G11" i="1"/>
  <c r="F11" i="1"/>
  <c r="E11" i="1"/>
  <c r="D11" i="1"/>
  <c r="B6" i="4" l="1"/>
  <c r="C6" i="4"/>
  <c r="F8" i="3" l="1"/>
  <c r="C8" i="3"/>
  <c r="D17" i="3"/>
  <c r="D8" i="3" s="1"/>
  <c r="D6" i="4" l="1"/>
  <c r="E6" i="4"/>
</calcChain>
</file>

<file path=xl/sharedStrings.xml><?xml version="1.0" encoding="utf-8"?>
<sst xmlns="http://schemas.openxmlformats.org/spreadsheetml/2006/main" count="80" uniqueCount="59">
  <si>
    <t>Наименование показателя</t>
  </si>
  <si>
    <t>Годы</t>
  </si>
  <si>
    <t>Доходы, в том числе:</t>
  </si>
  <si>
    <t>налоговые и неналоговые доходы</t>
  </si>
  <si>
    <t>безвозмездные поступления</t>
  </si>
  <si>
    <t>Расходы</t>
  </si>
  <si>
    <t>Дефицит/профицит</t>
  </si>
  <si>
    <t xml:space="preserve">Муниципальный долг </t>
  </si>
  <si>
    <t>Муниципальный долг к налоговым и неналоговым доходам, %</t>
  </si>
  <si>
    <t>Налоговые и неналоговые доходы, всего</t>
  </si>
  <si>
    <t>в том числе:</t>
  </si>
  <si>
    <t>Налог на доходы физических лиц</t>
  </si>
  <si>
    <t>Налоги на товары (работы, услуги), реализуемые на территории Российской Федерации (акцизы)</t>
  </si>
  <si>
    <t>Налоги на совокупный доход</t>
  </si>
  <si>
    <t>Налоги на имущество</t>
  </si>
  <si>
    <t>Государственная пошлина</t>
  </si>
  <si>
    <t>Неналоговые доходы</t>
  </si>
  <si>
    <t>Наименование показателя (раздел)</t>
  </si>
  <si>
    <t>Расходы, всего</t>
  </si>
  <si>
    <t>Условно утверждаемые расходы</t>
  </si>
  <si>
    <t>Непрограммные направления деятельности</t>
  </si>
  <si>
    <t>тыс. рублей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</si>
  <si>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</si>
  <si>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</si>
  <si>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</si>
  <si>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</si>
  <si>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</si>
  <si>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</si>
  <si>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Обслуживание  государственного и муниципального долга</t>
  </si>
  <si>
    <t>Расходы на социально-культурные мероприятия, т.ч.:</t>
  </si>
  <si>
    <t xml:space="preserve">        образование</t>
  </si>
  <si>
    <t xml:space="preserve">        здравоохранение</t>
  </si>
  <si>
    <t xml:space="preserve">        физическая культура и спорт</t>
  </si>
  <si>
    <t xml:space="preserve">        социальная политика</t>
  </si>
  <si>
    <t>Муниципальная программа "Экономическое развитие города Свободного"</t>
  </si>
  <si>
    <t>Муниципальная программа "Развитие транспортной системы города Свободного"</t>
  </si>
  <si>
    <t>Муниципальная программа "Охрана окружающей среды и благоустройства территории города Свободного"</t>
  </si>
  <si>
    <t>Муниципальная программа "Управление муниципальными финансами города Свободного"</t>
  </si>
  <si>
    <t>Муниципальная программа "Управление муниципальным имуществом и земельными ресурсами города Свободного"</t>
  </si>
  <si>
    <t>Муниципальная программа "Обеспечение доступным и качественным жильем населения города Свободного"</t>
  </si>
  <si>
    <t>Муниципальная программа "Модернизация жилищно-коммунального комплекса, энергосбережение и повышение энергетической эффективности в городе Свободном"</t>
  </si>
  <si>
    <t>Муниципальная программа "Развитие образования города Свободного"</t>
  </si>
  <si>
    <t>Муниципальная программа "Поддержка социально-ориентированных некоммерческих организаций, территориального общественного самоуправления города Свободного"</t>
  </si>
  <si>
    <t>Муниципальная программа "Обеспечение безопасности жизнедеятельности населения на территории города Свободного"</t>
  </si>
  <si>
    <t>Муниципальная программа "Развитие и сохранение культуры и искусства в городе Свободном на"</t>
  </si>
  <si>
    <t>Муниципальная программа "Развитие физической культуры и спорта в г. Свободном"</t>
  </si>
  <si>
    <t xml:space="preserve">Задолженность по отмененным налогам </t>
  </si>
  <si>
    <t>IV. Прогноз основных характеристик городского бюджета на долгосрочный период</t>
  </si>
  <si>
    <t xml:space="preserve">4.1. Основные характеристики городского бюджета на долгосрочный период            </t>
  </si>
  <si>
    <t>4.2. Структура основных налоговых и неналоговых доходов городского бюджета на долгосрочный период</t>
  </si>
  <si>
    <t>4.3. Структура расходов городского бюджета на долгосрочный период</t>
  </si>
  <si>
    <t>V. Предельные расходы городского бюджета на финансовое обеспечение реализации муниципальных программ и на осуществление непрограммных направлений деятельности</t>
  </si>
  <si>
    <t>2019 (исполнение)</t>
  </si>
  <si>
    <t>Муниципальная программа "Формирование современной городской среды муниципального образования "город Свободный""</t>
  </si>
  <si>
    <t>2020 (исполнение)</t>
  </si>
  <si>
    <t xml:space="preserve">  средства массовой информации</t>
  </si>
  <si>
    <t xml:space="preserve">        культура, кинематография</t>
  </si>
  <si>
    <t>2021 (исполнение)</t>
  </si>
  <si>
    <t>2022 (исполнение)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</si>
</sst>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"/>
    <numFmt numFmtId="165" formatCode="#,##0.0"/>
    <numFmt numFmtId="166" formatCode="_-* #,##0.0\ _₽_-;\-* #,##0.0\ _₽_-;_-* &quot;-&quot;??\ _₽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0" xfId="0" applyFont="1"/>
    <xf numFmtId="0" fontId="0" fillId="0" borderId="0" xfId="0" applyFill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3" fillId="0" borderId="1" xfId="3" applyNumberFormat="1" applyFont="1" applyBorder="1" applyAlignment="1">
      <alignment horizontal="center" vertical="center" wrapText="1"/>
    </xf>
    <xf numFmtId="43" fontId="3" fillId="0" borderId="1" xfId="4" applyFont="1" applyFill="1" applyBorder="1" applyAlignment="1">
      <alignment vertical="center" wrapText="1"/>
    </xf>
    <xf numFmtId="43" fontId="3" fillId="0" borderId="1" xfId="4" applyFont="1" applyBorder="1" applyAlignment="1">
      <alignment vertical="center" wrapText="1"/>
    </xf>
    <xf numFmtId="165" fontId="3" fillId="0" borderId="1" xfId="0" applyNumberFormat="1" applyFont="1" applyFill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4" fontId="0" fillId="0" borderId="0" xfId="0" applyNumberFormat="1"/>
    <xf numFmtId="43" fontId="0" fillId="0" borderId="0" xfId="0" applyNumberFormat="1"/>
    <xf numFmtId="166" fontId="3" fillId="0" borderId="1" xfId="4" applyNumberFormat="1" applyFont="1" applyFill="1" applyBorder="1" applyAlignment="1">
      <alignment horizontal="center" vertical="center" wrapText="1"/>
    </xf>
    <xf numFmtId="166" fontId="3" fillId="0" borderId="1" xfId="4" applyNumberFormat="1" applyFont="1" applyBorder="1" applyAlignment="1">
      <alignment horizontal="center" vertical="center" wrapText="1"/>
    </xf>
    <xf numFmtId="166" fontId="3" fillId="0" borderId="1" xfId="4" applyNumberFormat="1" applyFont="1" applyFill="1" applyBorder="1" applyAlignment="1">
      <alignment vertical="center" wrapText="1"/>
    </xf>
    <xf numFmtId="166" fontId="3" fillId="0" borderId="1" xfId="0" applyNumberFormat="1" applyFont="1" applyBorder="1" applyAlignment="1">
      <alignment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6" fontId="3" fillId="2" borderId="1" xfId="4" applyNumberFormat="1" applyFont="1" applyFill="1" applyBorder="1" applyAlignment="1">
      <alignment horizontal="center" vertical="center" wrapText="1"/>
    </xf>
    <xf numFmtId="166" fontId="3" fillId="2" borderId="1" xfId="4" applyNumberFormat="1" applyFont="1" applyFill="1" applyBorder="1" applyAlignment="1">
      <alignment vertical="center" wrapText="1"/>
    </xf>
    <xf numFmtId="166" fontId="3" fillId="2" borderId="1" xfId="3" applyNumberFormat="1" applyFont="1" applyFill="1" applyBorder="1" applyAlignment="1">
      <alignment horizontal="center" vertical="center" wrapText="1"/>
    </xf>
    <xf numFmtId="43" fontId="12" fillId="0" borderId="1" xfId="4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 wrapText="1"/>
    </xf>
    <xf numFmtId="0" fontId="0" fillId="2" borderId="0" xfId="0" applyFill="1"/>
    <xf numFmtId="165" fontId="1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</cellXfs>
  <cellStyles count="5">
    <cellStyle name="Гиперссылка" xfId="1" builtinId="8"/>
    <cellStyle name="Обычный" xfId="0" builtinId="0"/>
    <cellStyle name="Обычный 2" xfId="2"/>
    <cellStyle name="Финансовый" xfId="4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E7" sqref="E7"/>
    </sheetView>
  </sheetViews>
  <sheetFormatPr defaultRowHeight="15" x14ac:dyDescent="0.25"/>
  <cols>
    <col min="1" max="1" width="30.7109375" customWidth="1"/>
    <col min="2" max="2" width="14.7109375" style="8" customWidth="1"/>
    <col min="3" max="3" width="14.5703125" customWidth="1"/>
    <col min="4" max="4" width="14.140625" customWidth="1"/>
    <col min="5" max="5" width="14.85546875" customWidth="1"/>
    <col min="6" max="6" width="13.85546875" customWidth="1"/>
    <col min="7" max="7" width="13.42578125" customWidth="1"/>
    <col min="8" max="8" width="13.5703125" customWidth="1"/>
  </cols>
  <sheetData>
    <row r="1" spans="1:8" ht="43.5" customHeight="1" x14ac:dyDescent="0.25">
      <c r="A1" s="49" t="s">
        <v>47</v>
      </c>
      <c r="B1" s="49"/>
      <c r="C1" s="49"/>
      <c r="D1" s="49"/>
      <c r="E1" s="49"/>
      <c r="F1" s="49"/>
      <c r="G1" s="49"/>
      <c r="H1" s="49"/>
    </row>
    <row r="2" spans="1:8" ht="21.75" customHeight="1" x14ac:dyDescent="0.25">
      <c r="A2" s="50" t="s">
        <v>48</v>
      </c>
      <c r="B2" s="50"/>
      <c r="C2" s="50"/>
      <c r="D2" s="50"/>
      <c r="E2" s="50"/>
      <c r="F2" s="50"/>
      <c r="G2" s="50"/>
      <c r="H2" s="50"/>
    </row>
    <row r="3" spans="1:8" ht="15.75" x14ac:dyDescent="0.25">
      <c r="H3" s="44" t="s">
        <v>21</v>
      </c>
    </row>
    <row r="4" spans="1:8" ht="15.75" x14ac:dyDescent="0.25">
      <c r="A4" s="48" t="s">
        <v>0</v>
      </c>
      <c r="B4" s="48" t="s">
        <v>1</v>
      </c>
      <c r="C4" s="48"/>
      <c r="D4" s="48"/>
      <c r="E4" s="48"/>
      <c r="F4" s="48"/>
      <c r="G4" s="48"/>
      <c r="H4" s="48"/>
    </row>
    <row r="5" spans="1:8" ht="47.25" x14ac:dyDescent="0.25">
      <c r="A5" s="48"/>
      <c r="B5" s="9" t="s">
        <v>52</v>
      </c>
      <c r="C5" s="32" t="s">
        <v>54</v>
      </c>
      <c r="D5" s="32" t="s">
        <v>57</v>
      </c>
      <c r="E5" s="45" t="s">
        <v>58</v>
      </c>
      <c r="F5" s="32">
        <v>2023</v>
      </c>
      <c r="G5" s="32">
        <v>2024</v>
      </c>
      <c r="H5" s="32">
        <v>2025</v>
      </c>
    </row>
    <row r="6" spans="1:8" s="7" customFormat="1" ht="12" x14ac:dyDescent="0.2">
      <c r="A6" s="6">
        <v>1</v>
      </c>
      <c r="B6" s="13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</row>
    <row r="7" spans="1:8" ht="15.75" x14ac:dyDescent="0.25">
      <c r="A7" s="2" t="s">
        <v>2</v>
      </c>
      <c r="B7" s="22">
        <f>B8+B9</f>
        <v>5066383.2</v>
      </c>
      <c r="C7" s="23">
        <f t="shared" ref="C7:H7" si="0">C8+C9</f>
        <v>7220322.9000000004</v>
      </c>
      <c r="D7" s="23">
        <f t="shared" si="0"/>
        <v>4337174.5999999996</v>
      </c>
      <c r="E7" s="22">
        <f t="shared" si="0"/>
        <v>4482721.2</v>
      </c>
      <c r="F7" s="23">
        <f t="shared" si="0"/>
        <v>3442845.4000000004</v>
      </c>
      <c r="G7" s="23">
        <f t="shared" si="0"/>
        <v>3305045.1</v>
      </c>
      <c r="H7" s="23">
        <f t="shared" si="0"/>
        <v>2704736.2</v>
      </c>
    </row>
    <row r="8" spans="1:8" ht="24.2" customHeight="1" x14ac:dyDescent="0.25">
      <c r="A8" s="2" t="s">
        <v>3</v>
      </c>
      <c r="B8" s="22">
        <v>1863920.6</v>
      </c>
      <c r="C8" s="23">
        <v>1625350.6</v>
      </c>
      <c r="D8" s="23">
        <v>1898396</v>
      </c>
      <c r="E8" s="22">
        <f>1551235.4-11.2</f>
        <v>1551224.2</v>
      </c>
      <c r="F8" s="23">
        <v>1747144.8</v>
      </c>
      <c r="G8" s="23">
        <v>1864494.5</v>
      </c>
      <c r="H8" s="23">
        <v>1258735.5</v>
      </c>
    </row>
    <row r="9" spans="1:8" ht="22.5" customHeight="1" x14ac:dyDescent="0.25">
      <c r="A9" s="2" t="s">
        <v>4</v>
      </c>
      <c r="B9" s="22">
        <v>3202462.6</v>
      </c>
      <c r="C9" s="23">
        <v>5594972.2999999998</v>
      </c>
      <c r="D9" s="23">
        <v>2438778.6</v>
      </c>
      <c r="E9" s="22">
        <v>2931497</v>
      </c>
      <c r="F9" s="23">
        <v>1695700.6</v>
      </c>
      <c r="G9" s="23">
        <v>1440550.6</v>
      </c>
      <c r="H9" s="23">
        <v>1446000.7</v>
      </c>
    </row>
    <row r="10" spans="1:8" ht="15.75" x14ac:dyDescent="0.25">
      <c r="A10" s="2" t="s">
        <v>5</v>
      </c>
      <c r="B10" s="22">
        <v>4469448.5</v>
      </c>
      <c r="C10" s="23">
        <v>7423675.5</v>
      </c>
      <c r="D10" s="23">
        <v>4564525.9000000004</v>
      </c>
      <c r="E10" s="22">
        <v>4721921</v>
      </c>
      <c r="F10" s="23">
        <v>3564386.6</v>
      </c>
      <c r="G10" s="23">
        <v>3128117.3</v>
      </c>
      <c r="H10" s="23">
        <v>2822208.4</v>
      </c>
    </row>
    <row r="11" spans="1:8" ht="15.75" x14ac:dyDescent="0.25">
      <c r="A11" s="2" t="s">
        <v>6</v>
      </c>
      <c r="B11" s="22">
        <f>B7-B10</f>
        <v>596934.70000000019</v>
      </c>
      <c r="C11" s="23">
        <f t="shared" ref="C11:H11" si="1">C7-C10</f>
        <v>-203352.59999999963</v>
      </c>
      <c r="D11" s="23">
        <f t="shared" si="1"/>
        <v>-227351.30000000075</v>
      </c>
      <c r="E11" s="22">
        <f t="shared" si="1"/>
        <v>-239199.79999999981</v>
      </c>
      <c r="F11" s="23">
        <f t="shared" si="1"/>
        <v>-121541.19999999972</v>
      </c>
      <c r="G11" s="23">
        <f t="shared" si="1"/>
        <v>176927.80000000028</v>
      </c>
      <c r="H11" s="23">
        <f t="shared" si="1"/>
        <v>-117472.19999999972</v>
      </c>
    </row>
    <row r="12" spans="1:8" s="42" customFormat="1" ht="24.2" customHeight="1" x14ac:dyDescent="0.25">
      <c r="A12" s="40" t="s">
        <v>7</v>
      </c>
      <c r="B12" s="41">
        <v>144897.70000000001</v>
      </c>
      <c r="C12" s="41">
        <v>79897.7</v>
      </c>
      <c r="D12" s="41">
        <v>77369.899999999994</v>
      </c>
      <c r="E12" s="22">
        <v>60442.1</v>
      </c>
      <c r="F12" s="41">
        <v>181983.3</v>
      </c>
      <c r="G12" s="41">
        <v>5055.5</v>
      </c>
      <c r="H12" s="41">
        <v>122527.7</v>
      </c>
    </row>
    <row r="13" spans="1:8" s="42" customFormat="1" ht="42.75" customHeight="1" x14ac:dyDescent="0.25">
      <c r="A13" s="40" t="s">
        <v>8</v>
      </c>
      <c r="B13" s="41">
        <f t="shared" ref="B13:H13" si="2">B12/B8*100</f>
        <v>7.7738128973948788</v>
      </c>
      <c r="C13" s="41">
        <f t="shared" si="2"/>
        <v>4.9157209527593606</v>
      </c>
      <c r="D13" s="41">
        <f t="shared" si="2"/>
        <v>4.0755406142870081</v>
      </c>
      <c r="E13" s="22">
        <f t="shared" si="2"/>
        <v>3.8964129105257643</v>
      </c>
      <c r="F13" s="41">
        <f t="shared" si="2"/>
        <v>10.416039929832948</v>
      </c>
      <c r="G13" s="41">
        <f t="shared" si="2"/>
        <v>0.27114587895003173</v>
      </c>
      <c r="H13" s="41">
        <f t="shared" si="2"/>
        <v>9.734189589472928</v>
      </c>
    </row>
  </sheetData>
  <mergeCells count="4">
    <mergeCell ref="A4:A5"/>
    <mergeCell ref="B4:H4"/>
    <mergeCell ref="A1:H1"/>
    <mergeCell ref="A2:H2"/>
  </mergeCells>
  <pageMargins left="0.3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workbookViewId="0">
      <selection activeCell="E19" sqref="E19"/>
    </sheetView>
  </sheetViews>
  <sheetFormatPr defaultRowHeight="15" x14ac:dyDescent="0.25"/>
  <cols>
    <col min="1" max="1" width="32.140625" customWidth="1"/>
    <col min="2" max="2" width="14.28515625" style="8" customWidth="1"/>
    <col min="3" max="3" width="14.140625" customWidth="1"/>
    <col min="4" max="4" width="14" customWidth="1"/>
    <col min="5" max="5" width="14.5703125" customWidth="1"/>
    <col min="6" max="6" width="14" customWidth="1"/>
    <col min="7" max="7" width="16.42578125" customWidth="1"/>
    <col min="8" max="8" width="15.7109375" customWidth="1"/>
  </cols>
  <sheetData>
    <row r="2" spans="1:8" ht="36" customHeight="1" x14ac:dyDescent="0.25">
      <c r="A2" s="51" t="s">
        <v>49</v>
      </c>
      <c r="B2" s="51"/>
      <c r="C2" s="51"/>
      <c r="D2" s="51"/>
      <c r="E2" s="51"/>
      <c r="F2" s="51"/>
      <c r="G2" s="51"/>
      <c r="H2" s="51"/>
    </row>
    <row r="3" spans="1:8" ht="15.75" x14ac:dyDescent="0.25">
      <c r="H3" s="44" t="s">
        <v>21</v>
      </c>
    </row>
    <row r="4" spans="1:8" ht="15.75" x14ac:dyDescent="0.25">
      <c r="A4" s="48" t="s">
        <v>0</v>
      </c>
      <c r="B4" s="48" t="s">
        <v>1</v>
      </c>
      <c r="C4" s="48"/>
      <c r="D4" s="48"/>
      <c r="E4" s="48"/>
      <c r="F4" s="48"/>
      <c r="G4" s="48"/>
      <c r="H4" s="48"/>
    </row>
    <row r="5" spans="1:8" ht="47.25" x14ac:dyDescent="0.25">
      <c r="A5" s="48"/>
      <c r="B5" s="9" t="s">
        <v>52</v>
      </c>
      <c r="C5" s="9" t="s">
        <v>54</v>
      </c>
      <c r="D5" s="9" t="s">
        <v>57</v>
      </c>
      <c r="E5" s="9" t="s">
        <v>58</v>
      </c>
      <c r="F5" s="33">
        <v>2023</v>
      </c>
      <c r="G5" s="33">
        <v>2024</v>
      </c>
      <c r="H5" s="33">
        <v>2025</v>
      </c>
    </row>
    <row r="6" spans="1:8" ht="15.75" x14ac:dyDescent="0.25">
      <c r="A6" s="33">
        <v>1</v>
      </c>
      <c r="B6" s="9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3">
        <v>8</v>
      </c>
    </row>
    <row r="7" spans="1:8" ht="30" x14ac:dyDescent="0.25">
      <c r="A7" s="2" t="s">
        <v>9</v>
      </c>
      <c r="B7" s="15">
        <f>SUM(B9:B15)</f>
        <v>1863920.5999999999</v>
      </c>
      <c r="C7" s="16">
        <f>SUM(C9:C15)</f>
        <v>1625350.5</v>
      </c>
      <c r="D7" s="16">
        <f t="shared" ref="D7:F7" si="0">SUM(D9:D15)</f>
        <v>1898396</v>
      </c>
      <c r="E7" s="16">
        <f t="shared" si="0"/>
        <v>1551235.4000000001</v>
      </c>
      <c r="F7" s="16">
        <f t="shared" si="0"/>
        <v>1747144.6999999997</v>
      </c>
      <c r="G7" s="15">
        <f>SUM(G9:G15)</f>
        <v>1864494.4</v>
      </c>
      <c r="H7" s="15">
        <f>SUM(H9:H15)</f>
        <v>1258735.3999999999</v>
      </c>
    </row>
    <row r="8" spans="1:8" ht="15.75" x14ac:dyDescent="0.25">
      <c r="A8" s="2" t="s">
        <v>10</v>
      </c>
      <c r="B8" s="15"/>
      <c r="C8" s="16"/>
      <c r="D8" s="16"/>
      <c r="E8" s="16"/>
      <c r="F8" s="16"/>
      <c r="G8" s="15"/>
      <c r="H8" s="43"/>
    </row>
    <row r="9" spans="1:8" ht="15.75" x14ac:dyDescent="0.25">
      <c r="A9" s="2" t="s">
        <v>11</v>
      </c>
      <c r="B9" s="15">
        <v>1557491.2</v>
      </c>
      <c r="C9" s="16">
        <v>1168883.5</v>
      </c>
      <c r="D9" s="16">
        <v>1565284.7</v>
      </c>
      <c r="E9" s="16">
        <v>1255205.3999999999</v>
      </c>
      <c r="F9" s="17">
        <v>1491976</v>
      </c>
      <c r="G9" s="15">
        <v>1594788</v>
      </c>
      <c r="H9" s="15">
        <v>973923</v>
      </c>
    </row>
    <row r="10" spans="1:8" ht="60" x14ac:dyDescent="0.25">
      <c r="A10" s="2" t="s">
        <v>12</v>
      </c>
      <c r="B10" s="15">
        <v>9582.9</v>
      </c>
      <c r="C10" s="16">
        <v>8762.5</v>
      </c>
      <c r="D10" s="16">
        <v>9978.7000000000007</v>
      </c>
      <c r="E10" s="16">
        <v>12405.1</v>
      </c>
      <c r="F10" s="17">
        <v>11090.4</v>
      </c>
      <c r="G10" s="15">
        <v>11655.1</v>
      </c>
      <c r="H10" s="15">
        <v>11655.1</v>
      </c>
    </row>
    <row r="11" spans="1:8" ht="15.75" x14ac:dyDescent="0.25">
      <c r="A11" s="2" t="s">
        <v>13</v>
      </c>
      <c r="B11" s="15">
        <v>68085.900000000009</v>
      </c>
      <c r="C11" s="16">
        <v>66756.600000000006</v>
      </c>
      <c r="D11" s="17">
        <v>66325.3</v>
      </c>
      <c r="E11" s="17">
        <v>68934</v>
      </c>
      <c r="F11" s="17">
        <v>78504</v>
      </c>
      <c r="G11" s="15">
        <v>86717</v>
      </c>
      <c r="H11" s="15">
        <v>97321</v>
      </c>
    </row>
    <row r="12" spans="1:8" ht="15.75" x14ac:dyDescent="0.25">
      <c r="A12" s="2" t="s">
        <v>14</v>
      </c>
      <c r="B12" s="15">
        <v>87761.799999999988</v>
      </c>
      <c r="C12" s="16">
        <v>85612.6</v>
      </c>
      <c r="D12" s="16">
        <v>80139.600000000006</v>
      </c>
      <c r="E12" s="16">
        <v>53893.5</v>
      </c>
      <c r="F12" s="17">
        <v>66012</v>
      </c>
      <c r="G12" s="15">
        <v>71450</v>
      </c>
      <c r="H12" s="15">
        <v>75696</v>
      </c>
    </row>
    <row r="13" spans="1:8" ht="15.75" x14ac:dyDescent="0.25">
      <c r="A13" s="2" t="s">
        <v>15</v>
      </c>
      <c r="B13" s="15">
        <v>10933.4</v>
      </c>
      <c r="C13" s="16">
        <v>8907.9</v>
      </c>
      <c r="D13" s="16">
        <v>8678.4</v>
      </c>
      <c r="E13" s="16">
        <v>9159.6</v>
      </c>
      <c r="F13" s="17">
        <v>8424.4</v>
      </c>
      <c r="G13" s="15">
        <v>8736.4</v>
      </c>
      <c r="H13" s="15">
        <v>8982.4</v>
      </c>
    </row>
    <row r="14" spans="1:8" ht="30" x14ac:dyDescent="0.25">
      <c r="A14" s="2" t="s">
        <v>46</v>
      </c>
      <c r="B14" s="15">
        <v>0.3</v>
      </c>
      <c r="C14" s="16">
        <v>0</v>
      </c>
      <c r="D14" s="16">
        <v>-17.8</v>
      </c>
      <c r="E14" s="16">
        <v>-1.7</v>
      </c>
      <c r="F14" s="17">
        <v>0</v>
      </c>
      <c r="G14" s="15">
        <v>0</v>
      </c>
      <c r="H14" s="15">
        <v>0</v>
      </c>
    </row>
    <row r="15" spans="1:8" ht="15.75" x14ac:dyDescent="0.25">
      <c r="A15" s="2" t="s">
        <v>16</v>
      </c>
      <c r="B15" s="15">
        <v>130065.1</v>
      </c>
      <c r="C15" s="16">
        <v>286427.40000000002</v>
      </c>
      <c r="D15" s="16">
        <v>168007.1</v>
      </c>
      <c r="E15" s="16">
        <v>151639.5</v>
      </c>
      <c r="F15" s="17">
        <v>91137.9</v>
      </c>
      <c r="G15" s="15">
        <v>91147.9</v>
      </c>
      <c r="H15" s="15">
        <v>91157.9</v>
      </c>
    </row>
  </sheetData>
  <mergeCells count="3">
    <mergeCell ref="A4:A5"/>
    <mergeCell ref="B4:H4"/>
    <mergeCell ref="A2:H2"/>
  </mergeCells>
  <pageMargins left="0.59055118110236227" right="0.39370078740157483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7"/>
  <sheetViews>
    <sheetView topLeftCell="A4" zoomScale="120" zoomScaleNormal="120" workbookViewId="0">
      <selection activeCell="H8" sqref="H8"/>
    </sheetView>
  </sheetViews>
  <sheetFormatPr defaultRowHeight="15" x14ac:dyDescent="0.25"/>
  <cols>
    <col min="1" max="1" width="34.140625" customWidth="1"/>
    <col min="2" max="2" width="15.5703125" style="8" customWidth="1"/>
    <col min="3" max="3" width="16.140625" customWidth="1"/>
    <col min="4" max="4" width="15.7109375" customWidth="1"/>
    <col min="5" max="5" width="15.28515625" customWidth="1"/>
    <col min="6" max="6" width="15.85546875" customWidth="1"/>
    <col min="7" max="7" width="16" customWidth="1"/>
    <col min="8" max="8" width="16.42578125" customWidth="1"/>
    <col min="9" max="9" width="20.140625" customWidth="1"/>
  </cols>
  <sheetData>
    <row r="2" spans="1:8" ht="15.75" x14ac:dyDescent="0.25">
      <c r="A2" s="50" t="s">
        <v>50</v>
      </c>
      <c r="B2" s="50"/>
      <c r="C2" s="50"/>
      <c r="D2" s="50"/>
      <c r="E2" s="50"/>
      <c r="F2" s="50"/>
      <c r="G2" s="50"/>
      <c r="H2" s="50"/>
    </row>
    <row r="3" spans="1:8" ht="15.75" x14ac:dyDescent="0.25">
      <c r="A3" s="35"/>
      <c r="B3" s="35"/>
      <c r="C3" s="35"/>
      <c r="D3" s="35"/>
      <c r="E3" s="35"/>
      <c r="F3" s="35"/>
      <c r="G3" s="35"/>
      <c r="H3" s="35"/>
    </row>
    <row r="4" spans="1:8" ht="15.75" x14ac:dyDescent="0.25">
      <c r="H4" s="44" t="s">
        <v>21</v>
      </c>
    </row>
    <row r="5" spans="1:8" ht="21" customHeight="1" x14ac:dyDescent="0.25">
      <c r="A5" s="48" t="s">
        <v>17</v>
      </c>
      <c r="B5" s="48" t="s">
        <v>1</v>
      </c>
      <c r="C5" s="48"/>
      <c r="D5" s="48"/>
      <c r="E5" s="48"/>
      <c r="F5" s="48"/>
      <c r="G5" s="48"/>
      <c r="H5" s="48"/>
    </row>
    <row r="6" spans="1:8" ht="50.25" customHeight="1" x14ac:dyDescent="0.25">
      <c r="A6" s="48"/>
      <c r="B6" s="9" t="s">
        <v>52</v>
      </c>
      <c r="C6" s="9" t="s">
        <v>54</v>
      </c>
      <c r="D6" s="14" t="s">
        <v>57</v>
      </c>
      <c r="E6" s="46" t="s">
        <v>58</v>
      </c>
      <c r="F6" s="14">
        <v>2023</v>
      </c>
      <c r="G6" s="14">
        <v>2024</v>
      </c>
      <c r="H6" s="14">
        <v>2025</v>
      </c>
    </row>
    <row r="7" spans="1:8" s="5" customFormat="1" ht="12.75" x14ac:dyDescent="0.2">
      <c r="A7" s="4">
        <v>1</v>
      </c>
      <c r="B7" s="18">
        <v>2</v>
      </c>
      <c r="C7" s="18">
        <v>3</v>
      </c>
      <c r="D7" s="18">
        <v>4</v>
      </c>
      <c r="E7" s="18">
        <v>5</v>
      </c>
      <c r="F7" s="18">
        <v>6</v>
      </c>
      <c r="G7" s="18">
        <v>7</v>
      </c>
      <c r="H7" s="4">
        <v>8</v>
      </c>
    </row>
    <row r="8" spans="1:8" s="1" customFormat="1" ht="15.75" x14ac:dyDescent="0.25">
      <c r="A8" s="3" t="s">
        <v>18</v>
      </c>
      <c r="B8" s="36">
        <f>B10+B11+B12+B13+B14+B15+B16+B17</f>
        <v>4469448.5</v>
      </c>
      <c r="C8" s="26">
        <f>C10+C11+C12+C13+C14+C15+C16+C17</f>
        <v>7423675.5</v>
      </c>
      <c r="D8" s="26">
        <f>D10+D11+D12+D13+D14+D15+D16+D17</f>
        <v>4564525.9000000004</v>
      </c>
      <c r="E8" s="26">
        <f>E10+E11+E12+E13+E14+E15+E16+E17</f>
        <v>4721921</v>
      </c>
      <c r="F8" s="26">
        <f t="shared" ref="F8:H8" si="0">F10+F11+F12+F13+F14+F15+F16+F17</f>
        <v>3564386.5</v>
      </c>
      <c r="G8" s="26">
        <f t="shared" si="0"/>
        <v>3086117.3000000003</v>
      </c>
      <c r="H8" s="27">
        <f t="shared" si="0"/>
        <v>2754208.4000000004</v>
      </c>
    </row>
    <row r="9" spans="1:8" s="1" customFormat="1" ht="15.75" x14ac:dyDescent="0.25">
      <c r="A9" s="3" t="s">
        <v>10</v>
      </c>
      <c r="B9" s="37"/>
      <c r="C9" s="28"/>
      <c r="D9" s="28"/>
      <c r="E9" s="28"/>
      <c r="F9" s="31"/>
      <c r="G9" s="31"/>
      <c r="H9" s="29"/>
    </row>
    <row r="10" spans="1:8" s="1" customFormat="1" ht="15.75" x14ac:dyDescent="0.25">
      <c r="A10" s="3" t="s">
        <v>22</v>
      </c>
      <c r="B10" s="36">
        <v>157715.4</v>
      </c>
      <c r="C10" s="27">
        <v>209345.1</v>
      </c>
      <c r="D10" s="27">
        <v>194533.3</v>
      </c>
      <c r="E10" s="27">
        <v>204868.6</v>
      </c>
      <c r="F10" s="27">
        <v>241725.7</v>
      </c>
      <c r="G10" s="27">
        <v>201263.3</v>
      </c>
      <c r="H10" s="27">
        <v>181927.2</v>
      </c>
    </row>
    <row r="11" spans="1:8" s="1" customFormat="1" ht="15.75" x14ac:dyDescent="0.25">
      <c r="A11" s="3" t="s">
        <v>23</v>
      </c>
      <c r="B11" s="36">
        <v>0</v>
      </c>
      <c r="C11" s="27">
        <v>0</v>
      </c>
      <c r="D11" s="27">
        <v>0</v>
      </c>
      <c r="E11" s="27">
        <v>0</v>
      </c>
      <c r="F11" s="27">
        <v>0</v>
      </c>
      <c r="G11" s="27">
        <v>0</v>
      </c>
      <c r="H11" s="27">
        <v>0</v>
      </c>
    </row>
    <row r="12" spans="1:8" s="1" customFormat="1" ht="35.25" customHeight="1" x14ac:dyDescent="0.25">
      <c r="A12" s="3" t="s">
        <v>24</v>
      </c>
      <c r="B12" s="36">
        <v>38365.4</v>
      </c>
      <c r="C12" s="27">
        <v>46975.8</v>
      </c>
      <c r="D12" s="27">
        <v>38805.699999999997</v>
      </c>
      <c r="E12" s="27">
        <v>41632</v>
      </c>
      <c r="F12" s="27">
        <v>45883.1</v>
      </c>
      <c r="G12" s="27">
        <v>43571.4</v>
      </c>
      <c r="H12" s="27">
        <v>40767.4</v>
      </c>
    </row>
    <row r="13" spans="1:8" s="1" customFormat="1" ht="15.75" x14ac:dyDescent="0.25">
      <c r="A13" s="3" t="s">
        <v>25</v>
      </c>
      <c r="B13" s="36">
        <v>392197.9</v>
      </c>
      <c r="C13" s="27">
        <v>1262061.3999999999</v>
      </c>
      <c r="D13" s="27">
        <v>943923.9</v>
      </c>
      <c r="E13" s="27">
        <v>477482.9</v>
      </c>
      <c r="F13" s="27">
        <v>286554.3</v>
      </c>
      <c r="G13" s="27">
        <v>167115.20000000001</v>
      </c>
      <c r="H13" s="27">
        <v>138292.29999999999</v>
      </c>
    </row>
    <row r="14" spans="1:8" s="1" customFormat="1" ht="31.5" x14ac:dyDescent="0.25">
      <c r="A14" s="3" t="s">
        <v>26</v>
      </c>
      <c r="B14" s="36">
        <v>1926473.2</v>
      </c>
      <c r="C14" s="27">
        <v>3661726.5</v>
      </c>
      <c r="D14" s="27">
        <v>1703424.2</v>
      </c>
      <c r="E14" s="27">
        <v>2098565.2999999998</v>
      </c>
      <c r="F14" s="27">
        <v>779293.6</v>
      </c>
      <c r="G14" s="27">
        <v>509526.1</v>
      </c>
      <c r="H14" s="27">
        <v>624469.4</v>
      </c>
    </row>
    <row r="15" spans="1:8" s="1" customFormat="1" ht="15.75" x14ac:dyDescent="0.25">
      <c r="A15" s="3" t="s">
        <v>27</v>
      </c>
      <c r="B15" s="36">
        <v>600</v>
      </c>
      <c r="C15" s="27">
        <v>13755.4</v>
      </c>
      <c r="D15" s="27">
        <v>1553.7</v>
      </c>
      <c r="E15" s="27">
        <v>1809.5</v>
      </c>
      <c r="F15" s="27">
        <v>22707</v>
      </c>
      <c r="G15" s="27">
        <v>22507</v>
      </c>
      <c r="H15" s="27">
        <v>22507</v>
      </c>
    </row>
    <row r="16" spans="1:8" s="1" customFormat="1" ht="31.5" customHeight="1" x14ac:dyDescent="0.25">
      <c r="A16" s="3" t="s">
        <v>28</v>
      </c>
      <c r="B16" s="36">
        <v>5004.7</v>
      </c>
      <c r="C16" s="27">
        <v>734.6</v>
      </c>
      <c r="D16" s="27">
        <v>732.2</v>
      </c>
      <c r="E16" s="27">
        <v>639.9</v>
      </c>
      <c r="F16" s="27">
        <v>11734.9</v>
      </c>
      <c r="G16" s="27">
        <v>2318.4</v>
      </c>
      <c r="H16" s="27">
        <v>9059.2000000000007</v>
      </c>
    </row>
    <row r="17" spans="1:8" s="1" customFormat="1" ht="31.5" x14ac:dyDescent="0.25">
      <c r="A17" s="3" t="s">
        <v>29</v>
      </c>
      <c r="B17" s="38">
        <f>B18+B19+B20+B21+B22+B23</f>
        <v>1949091.9</v>
      </c>
      <c r="C17" s="19">
        <f>C18+C19+C20+C21+C23+C22</f>
        <v>2229076.6999999997</v>
      </c>
      <c r="D17" s="19">
        <f t="shared" ref="D17" si="1">D18+D19+D20+D21+D22+D23</f>
        <v>1681552.9000000001</v>
      </c>
      <c r="E17" s="19">
        <f t="shared" ref="E17" si="2">E18+E19+E20+E21+E22+E23</f>
        <v>1896922.8</v>
      </c>
      <c r="F17" s="19">
        <f>F18+F19+F20+F21+F22+F23</f>
        <v>2176487.9</v>
      </c>
      <c r="G17" s="19">
        <f t="shared" ref="G17:H17" si="3">G18+G19+G20+G21+G22+G23</f>
        <v>2139815.9000000004</v>
      </c>
      <c r="H17" s="19">
        <f t="shared" si="3"/>
        <v>1737185.9000000001</v>
      </c>
    </row>
    <row r="18" spans="1:8" s="1" customFormat="1" ht="15.75" x14ac:dyDescent="0.25">
      <c r="A18" s="3" t="s">
        <v>30</v>
      </c>
      <c r="B18" s="36">
        <v>1387827.2</v>
      </c>
      <c r="C18" s="27">
        <v>1539468.9</v>
      </c>
      <c r="D18" s="27">
        <v>1227627.6000000001</v>
      </c>
      <c r="E18" s="27">
        <v>1449825.3</v>
      </c>
      <c r="F18" s="27">
        <v>1757009</v>
      </c>
      <c r="G18" s="27">
        <v>1769511.1</v>
      </c>
      <c r="H18" s="27">
        <v>1339606.6000000001</v>
      </c>
    </row>
    <row r="19" spans="1:8" s="1" customFormat="1" ht="15.75" x14ac:dyDescent="0.25">
      <c r="A19" s="3" t="s">
        <v>56</v>
      </c>
      <c r="B19" s="36">
        <v>340430.5</v>
      </c>
      <c r="C19" s="27">
        <v>207947.7</v>
      </c>
      <c r="D19" s="27">
        <v>124190.6</v>
      </c>
      <c r="E19" s="27">
        <v>127982.5</v>
      </c>
      <c r="F19" s="27">
        <v>101636.3</v>
      </c>
      <c r="G19" s="27">
        <v>101468.8</v>
      </c>
      <c r="H19" s="27">
        <v>94275.8</v>
      </c>
    </row>
    <row r="20" spans="1:8" s="1" customFormat="1" ht="15.75" x14ac:dyDescent="0.25">
      <c r="A20" s="3" t="s">
        <v>55</v>
      </c>
      <c r="B20" s="36">
        <v>4000</v>
      </c>
      <c r="C20" s="27">
        <v>4000</v>
      </c>
      <c r="D20" s="27">
        <v>7500</v>
      </c>
      <c r="E20" s="27">
        <v>7568.2</v>
      </c>
      <c r="F20" s="27">
        <v>6000</v>
      </c>
      <c r="G20" s="27">
        <v>6000</v>
      </c>
      <c r="H20" s="27">
        <v>2000</v>
      </c>
    </row>
    <row r="21" spans="1:8" s="1" customFormat="1" ht="15.75" x14ac:dyDescent="0.25">
      <c r="A21" s="3" t="s">
        <v>31</v>
      </c>
      <c r="B21" s="36">
        <v>574.20000000000005</v>
      </c>
      <c r="C21" s="27">
        <v>599.1</v>
      </c>
      <c r="D21" s="27">
        <v>642.79999999999995</v>
      </c>
      <c r="E21" s="27">
        <v>798.6</v>
      </c>
      <c r="F21" s="27">
        <v>802.2</v>
      </c>
      <c r="G21" s="27">
        <v>802.2</v>
      </c>
      <c r="H21" s="27">
        <v>802.2</v>
      </c>
    </row>
    <row r="22" spans="1:8" s="1" customFormat="1" ht="15.75" x14ac:dyDescent="0.25">
      <c r="A22" s="3" t="s">
        <v>32</v>
      </c>
      <c r="B22" s="26">
        <v>135770.9</v>
      </c>
      <c r="C22" s="27">
        <v>366053.6</v>
      </c>
      <c r="D22" s="27">
        <v>163335.20000000001</v>
      </c>
      <c r="E22" s="27">
        <v>135120.9</v>
      </c>
      <c r="F22" s="27">
        <v>145267.1</v>
      </c>
      <c r="G22" s="27">
        <v>146424.79999999999</v>
      </c>
      <c r="H22" s="27">
        <v>130774</v>
      </c>
    </row>
    <row r="23" spans="1:8" s="1" customFormat="1" ht="15.75" x14ac:dyDescent="0.25">
      <c r="A23" s="3" t="s">
        <v>33</v>
      </c>
      <c r="B23" s="26">
        <v>80489.100000000006</v>
      </c>
      <c r="C23" s="27">
        <v>111007.4</v>
      </c>
      <c r="D23" s="27">
        <v>158256.70000000001</v>
      </c>
      <c r="E23" s="27">
        <v>175627.3</v>
      </c>
      <c r="F23" s="27">
        <v>165773.29999999999</v>
      </c>
      <c r="G23" s="27">
        <v>115609</v>
      </c>
      <c r="H23" s="27">
        <v>169727.3</v>
      </c>
    </row>
    <row r="24" spans="1:8" s="1" customFormat="1" ht="15.75" x14ac:dyDescent="0.25">
      <c r="A24" s="3" t="s">
        <v>19</v>
      </c>
      <c r="B24" s="26">
        <v>0</v>
      </c>
      <c r="C24" s="26"/>
      <c r="D24" s="26"/>
      <c r="E24" s="26"/>
      <c r="F24" s="30"/>
      <c r="G24" s="30">
        <v>42000</v>
      </c>
      <c r="H24" s="30">
        <v>68000</v>
      </c>
    </row>
    <row r="26" spans="1:8" x14ac:dyDescent="0.25">
      <c r="D26" s="25"/>
      <c r="E26" s="25"/>
    </row>
    <row r="27" spans="1:8" x14ac:dyDescent="0.25">
      <c r="G27" s="24"/>
    </row>
  </sheetData>
  <mergeCells count="3">
    <mergeCell ref="A5:A6"/>
    <mergeCell ref="B5:H5"/>
    <mergeCell ref="A2:H2"/>
  </mergeCells>
  <pageMargins left="0.23622047244094491" right="0.70866141732283472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Normal="100" workbookViewId="0">
      <pane xSplit="1" ySplit="5" topLeftCell="B6" activePane="bottomRight" state="frozen"/>
      <selection pane="topRight" activeCell="B1" sqref="B1"/>
      <selection pane="bottomLeft" activeCell="A7" sqref="A7"/>
      <selection pane="bottomRight" activeCell="C14" sqref="C14"/>
    </sheetView>
  </sheetViews>
  <sheetFormatPr defaultRowHeight="15" x14ac:dyDescent="0.25"/>
  <cols>
    <col min="1" max="1" width="58" customWidth="1"/>
    <col min="2" max="2" width="15.7109375" style="8" customWidth="1"/>
    <col min="3" max="3" width="16.140625" customWidth="1"/>
    <col min="4" max="4" width="16.28515625" customWidth="1"/>
    <col min="5" max="5" width="20.28515625" customWidth="1"/>
    <col min="6" max="7" width="17.28515625" customWidth="1"/>
    <col min="8" max="8" width="16.42578125" customWidth="1"/>
  </cols>
  <sheetData>
    <row r="1" spans="1:8" ht="50.25" customHeight="1" x14ac:dyDescent="0.25">
      <c r="A1" s="49" t="s">
        <v>51</v>
      </c>
      <c r="B1" s="49"/>
      <c r="C1" s="49"/>
      <c r="D1" s="49"/>
      <c r="E1" s="49"/>
      <c r="F1" s="49"/>
      <c r="G1" s="49"/>
      <c r="H1" s="49"/>
    </row>
    <row r="2" spans="1:8" ht="15.75" x14ac:dyDescent="0.25">
      <c r="H2" s="44" t="s">
        <v>21</v>
      </c>
    </row>
    <row r="3" spans="1:8" x14ac:dyDescent="0.25">
      <c r="A3" s="48" t="s">
        <v>0</v>
      </c>
      <c r="B3" s="52"/>
      <c r="C3" s="52"/>
      <c r="D3" s="52"/>
      <c r="E3" s="52"/>
      <c r="F3" s="52"/>
      <c r="G3" s="52"/>
      <c r="H3" s="52"/>
    </row>
    <row r="4" spans="1:8" ht="31.5" x14ac:dyDescent="0.25">
      <c r="A4" s="48"/>
      <c r="B4" s="9" t="s">
        <v>52</v>
      </c>
      <c r="C4" s="9" t="s">
        <v>54</v>
      </c>
      <c r="D4" s="34" t="s">
        <v>57</v>
      </c>
      <c r="E4" s="34" t="s">
        <v>58</v>
      </c>
      <c r="F4" s="34">
        <v>2023</v>
      </c>
      <c r="G4" s="34">
        <v>2024</v>
      </c>
      <c r="H4" s="34">
        <v>2025</v>
      </c>
    </row>
    <row r="5" spans="1:8" s="12" customFormat="1" x14ac:dyDescent="0.25">
      <c r="A5" s="10">
        <v>1</v>
      </c>
      <c r="B5" s="11">
        <v>2</v>
      </c>
      <c r="C5" s="10">
        <v>3</v>
      </c>
      <c r="D5" s="10">
        <v>4</v>
      </c>
      <c r="E5" s="10">
        <v>5</v>
      </c>
      <c r="F5" s="10">
        <v>6</v>
      </c>
      <c r="G5" s="10">
        <v>7</v>
      </c>
      <c r="H5" s="10">
        <v>8</v>
      </c>
    </row>
    <row r="6" spans="1:8" ht="15.75" x14ac:dyDescent="0.25">
      <c r="A6" s="2" t="s">
        <v>18</v>
      </c>
      <c r="B6" s="20">
        <f>SUM(B7:B20)</f>
        <v>4469448.5</v>
      </c>
      <c r="C6" s="39">
        <f>SUM(C7:C20)</f>
        <v>7423675.5</v>
      </c>
      <c r="D6" s="21">
        <f t="shared" ref="D6:H6" si="0">SUM(D7:D20)</f>
        <v>4564525.9000000004</v>
      </c>
      <c r="E6" s="20">
        <f t="shared" si="0"/>
        <v>4721920.9999999991</v>
      </c>
      <c r="F6" s="20">
        <f t="shared" si="0"/>
        <v>3564386.5</v>
      </c>
      <c r="G6" s="20">
        <f t="shared" si="0"/>
        <v>3086117.3</v>
      </c>
      <c r="H6" s="20">
        <f t="shared" si="0"/>
        <v>2754208.4</v>
      </c>
    </row>
    <row r="7" spans="1:8" ht="30" x14ac:dyDescent="0.25">
      <c r="A7" s="2" t="s">
        <v>34</v>
      </c>
      <c r="B7" s="20">
        <v>5002.8999999999996</v>
      </c>
      <c r="C7" s="21">
        <v>18802.3</v>
      </c>
      <c r="D7" s="21">
        <v>8732.7000000000007</v>
      </c>
      <c r="E7" s="20">
        <v>4508.3</v>
      </c>
      <c r="F7" s="47">
        <v>1646.4</v>
      </c>
      <c r="G7" s="20">
        <v>358.4</v>
      </c>
      <c r="H7" s="20">
        <v>358.4</v>
      </c>
    </row>
    <row r="8" spans="1:8" ht="30" x14ac:dyDescent="0.25">
      <c r="A8" s="2" t="s">
        <v>35</v>
      </c>
      <c r="B8" s="20">
        <v>371196.2</v>
      </c>
      <c r="C8" s="21">
        <v>1225063.2</v>
      </c>
      <c r="D8" s="21">
        <v>901618.4</v>
      </c>
      <c r="E8" s="20">
        <v>443780.9</v>
      </c>
      <c r="F8" s="47">
        <v>256694.9</v>
      </c>
      <c r="G8" s="47">
        <v>149255.70000000001</v>
      </c>
      <c r="H8" s="47">
        <v>124755.7</v>
      </c>
    </row>
    <row r="9" spans="1:8" ht="30" x14ac:dyDescent="0.25">
      <c r="A9" s="2" t="s">
        <v>36</v>
      </c>
      <c r="B9" s="20">
        <v>87761.7</v>
      </c>
      <c r="C9" s="21">
        <v>125421.6</v>
      </c>
      <c r="D9" s="21">
        <v>206227.7</v>
      </c>
      <c r="E9" s="20">
        <v>87500</v>
      </c>
      <c r="F9" s="47">
        <v>346780.1</v>
      </c>
      <c r="G9" s="47">
        <v>109165.4</v>
      </c>
      <c r="H9" s="47">
        <v>83291.600000000006</v>
      </c>
    </row>
    <row r="10" spans="1:8" ht="30" x14ac:dyDescent="0.25">
      <c r="A10" s="2" t="s">
        <v>37</v>
      </c>
      <c r="B10" s="20">
        <v>23418.799999999999</v>
      </c>
      <c r="C10" s="21">
        <v>21956.9</v>
      </c>
      <c r="D10" s="21">
        <v>23210.3</v>
      </c>
      <c r="E10" s="20">
        <v>23194.9</v>
      </c>
      <c r="F10" s="20">
        <v>0</v>
      </c>
      <c r="G10" s="20">
        <v>0</v>
      </c>
      <c r="H10" s="20">
        <v>0</v>
      </c>
    </row>
    <row r="11" spans="1:8" ht="30" x14ac:dyDescent="0.25">
      <c r="A11" s="2" t="s">
        <v>38</v>
      </c>
      <c r="B11" s="20">
        <v>24602.2</v>
      </c>
      <c r="C11" s="21">
        <v>20054.400000000001</v>
      </c>
      <c r="D11" s="21">
        <v>22002.7</v>
      </c>
      <c r="E11" s="20">
        <v>38808.1</v>
      </c>
      <c r="F11" s="47">
        <v>28478.3</v>
      </c>
      <c r="G11" s="47">
        <v>28511.3</v>
      </c>
      <c r="H11" s="47">
        <v>23459.200000000001</v>
      </c>
    </row>
    <row r="12" spans="1:8" ht="30" x14ac:dyDescent="0.25">
      <c r="A12" s="2" t="s">
        <v>39</v>
      </c>
      <c r="B12" s="20">
        <v>167854</v>
      </c>
      <c r="C12" s="21">
        <v>528924.19999999995</v>
      </c>
      <c r="D12" s="21">
        <v>272064.40000000002</v>
      </c>
      <c r="E12" s="20">
        <v>728603</v>
      </c>
      <c r="F12" s="47">
        <v>79802.8</v>
      </c>
      <c r="G12" s="47">
        <v>37640.699999999997</v>
      </c>
      <c r="H12" s="47">
        <v>69812.5</v>
      </c>
    </row>
    <row r="13" spans="1:8" ht="45" x14ac:dyDescent="0.25">
      <c r="A13" s="2" t="s">
        <v>40</v>
      </c>
      <c r="B13" s="20">
        <v>1599543.2</v>
      </c>
      <c r="C13" s="21">
        <v>2981432.4</v>
      </c>
      <c r="D13" s="21">
        <v>1258865.7</v>
      </c>
      <c r="E13" s="20">
        <v>1081090.1000000001</v>
      </c>
      <c r="F13" s="47">
        <v>428928.6</v>
      </c>
      <c r="G13" s="47">
        <v>374489.2</v>
      </c>
      <c r="H13" s="47">
        <v>564370</v>
      </c>
    </row>
    <row r="14" spans="1:8" ht="30" x14ac:dyDescent="0.25">
      <c r="A14" s="2" t="s">
        <v>41</v>
      </c>
      <c r="B14" s="20">
        <v>1454047.7</v>
      </c>
      <c r="C14" s="21">
        <v>1599324.2</v>
      </c>
      <c r="D14" s="21">
        <v>1294627.2</v>
      </c>
      <c r="E14" s="20">
        <v>1514919</v>
      </c>
      <c r="F14" s="47">
        <v>1851617.6</v>
      </c>
      <c r="G14" s="47">
        <v>1867440.5</v>
      </c>
      <c r="H14" s="47">
        <v>1438629.9</v>
      </c>
    </row>
    <row r="15" spans="1:8" ht="60" x14ac:dyDescent="0.25">
      <c r="A15" s="2" t="s">
        <v>42</v>
      </c>
      <c r="B15" s="20">
        <v>112</v>
      </c>
      <c r="C15" s="21">
        <v>95</v>
      </c>
      <c r="D15" s="21">
        <v>0</v>
      </c>
      <c r="E15" s="20">
        <v>148.80000000000001</v>
      </c>
      <c r="F15" s="20">
        <v>150</v>
      </c>
      <c r="G15" s="20">
        <v>150</v>
      </c>
      <c r="H15" s="20">
        <v>150</v>
      </c>
    </row>
    <row r="16" spans="1:8" ht="45" x14ac:dyDescent="0.25">
      <c r="A16" s="2" t="s">
        <v>43</v>
      </c>
      <c r="B16" s="20">
        <v>38444.800000000003</v>
      </c>
      <c r="C16" s="21">
        <v>41405.9</v>
      </c>
      <c r="D16" s="21">
        <v>39508</v>
      </c>
      <c r="E16" s="20">
        <v>44274.2</v>
      </c>
      <c r="F16" s="47">
        <v>48718.8</v>
      </c>
      <c r="G16" s="47">
        <v>46407</v>
      </c>
      <c r="H16" s="47">
        <v>43603</v>
      </c>
    </row>
    <row r="17" spans="1:8" ht="30" x14ac:dyDescent="0.25">
      <c r="A17" s="2" t="s">
        <v>44</v>
      </c>
      <c r="B17" s="20">
        <v>340430.5</v>
      </c>
      <c r="C17" s="21">
        <v>208610.7</v>
      </c>
      <c r="D17" s="21">
        <v>124213.6</v>
      </c>
      <c r="E17" s="20">
        <v>127982.5</v>
      </c>
      <c r="F17" s="47">
        <v>101636.3</v>
      </c>
      <c r="G17" s="47">
        <v>101468.8</v>
      </c>
      <c r="H17" s="47">
        <v>94275.9</v>
      </c>
    </row>
    <row r="18" spans="1:8" ht="30" x14ac:dyDescent="0.25">
      <c r="A18" s="2" t="s">
        <v>45</v>
      </c>
      <c r="B18" s="20">
        <v>135770.9</v>
      </c>
      <c r="C18" s="21">
        <v>366053.6</v>
      </c>
      <c r="D18" s="21">
        <v>163335.29999999999</v>
      </c>
      <c r="E18" s="20">
        <v>137226.1</v>
      </c>
      <c r="F18" s="47">
        <v>145267.1</v>
      </c>
      <c r="G18" s="47">
        <v>146424.79999999999</v>
      </c>
      <c r="H18" s="47">
        <v>130774</v>
      </c>
    </row>
    <row r="19" spans="1:8" ht="45" x14ac:dyDescent="0.25">
      <c r="A19" s="2" t="s">
        <v>53</v>
      </c>
      <c r="B19" s="20">
        <v>37187.1</v>
      </c>
      <c r="C19" s="21">
        <v>68476.600000000006</v>
      </c>
      <c r="D19" s="21">
        <v>38786.6</v>
      </c>
      <c r="E19" s="20">
        <v>304879.8</v>
      </c>
      <c r="F19" s="47">
        <v>24592.6</v>
      </c>
      <c r="G19" s="47">
        <v>27611.4</v>
      </c>
      <c r="H19" s="20">
        <v>0</v>
      </c>
    </row>
    <row r="20" spans="1:8" ht="15.75" x14ac:dyDescent="0.25">
      <c r="A20" s="2" t="s">
        <v>20</v>
      </c>
      <c r="B20" s="20">
        <v>184076.5</v>
      </c>
      <c r="C20" s="21">
        <v>218054.5</v>
      </c>
      <c r="D20" s="21">
        <v>211333.3</v>
      </c>
      <c r="E20" s="21">
        <v>185005.3</v>
      </c>
      <c r="F20" s="47">
        <v>250073</v>
      </c>
      <c r="G20" s="47">
        <v>197194.1</v>
      </c>
      <c r="H20" s="47">
        <v>180728.2</v>
      </c>
    </row>
  </sheetData>
  <mergeCells count="3">
    <mergeCell ref="A3:A4"/>
    <mergeCell ref="A1:H1"/>
    <mergeCell ref="B3:H3"/>
  </mergeCells>
  <pageMargins left="0.56000000000000005" right="0.11811023622047245" top="0.7" bottom="0.15748031496062992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2023-01-16T07:30:00Z</dcterms:modified>
</cp:coreProperties>
</file>