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Прил.3!$A$8:$R$678</definedName>
    <definedName name="_xlnm.Print_Area" localSheetId="0">Прил.3!$A$1:$I$681</definedName>
  </definedNames>
  <calcPr calcId="152511"/>
</workbook>
</file>

<file path=xl/calcChain.xml><?xml version="1.0" encoding="utf-8"?>
<calcChain xmlns="http://schemas.openxmlformats.org/spreadsheetml/2006/main">
  <c r="E9" i="3" l="1"/>
  <c r="G103" i="3" l="1"/>
  <c r="C10" i="3" l="1"/>
  <c r="G592" i="3" l="1"/>
  <c r="G403" i="3"/>
  <c r="G401" i="3"/>
  <c r="G399" i="3"/>
  <c r="G396" i="3"/>
  <c r="G391" i="3"/>
  <c r="G389" i="3"/>
  <c r="G384" i="3"/>
  <c r="G376" i="3"/>
  <c r="G286" i="3"/>
  <c r="G244" i="3"/>
  <c r="G239" i="3"/>
  <c r="G234" i="3"/>
  <c r="G226" i="3"/>
  <c r="G224" i="3"/>
  <c r="G209" i="3"/>
  <c r="G204" i="3"/>
  <c r="G202" i="3"/>
  <c r="G200" i="3"/>
  <c r="G198" i="3"/>
  <c r="G187" i="3"/>
  <c r="G177" i="3"/>
  <c r="G174" i="3"/>
  <c r="G163" i="3"/>
  <c r="G161" i="3"/>
  <c r="G159" i="3"/>
  <c r="G157" i="3"/>
  <c r="G144" i="3"/>
  <c r="G140" i="3"/>
  <c r="G138" i="3"/>
  <c r="G121" i="3"/>
  <c r="G116" i="3"/>
  <c r="G108" i="3"/>
  <c r="G101" i="3"/>
  <c r="G58" i="3"/>
  <c r="G43" i="3"/>
  <c r="G27" i="3"/>
  <c r="I146" i="3"/>
  <c r="D592" i="3"/>
  <c r="D577" i="3"/>
  <c r="D573" i="3"/>
  <c r="D565" i="3"/>
  <c r="D552" i="3"/>
  <c r="D541" i="3"/>
  <c r="D538" i="3"/>
  <c r="D536" i="3"/>
  <c r="D528" i="3"/>
  <c r="D523" i="3"/>
  <c r="D521" i="3"/>
  <c r="D517" i="3"/>
  <c r="D515" i="3"/>
  <c r="D510" i="3"/>
  <c r="D508" i="3"/>
  <c r="D505" i="3"/>
  <c r="D503" i="3"/>
  <c r="D496" i="3"/>
  <c r="D485" i="3"/>
  <c r="D482" i="3"/>
  <c r="D471" i="3"/>
  <c r="D468" i="3"/>
  <c r="D464" i="3"/>
  <c r="D446" i="3"/>
  <c r="D444" i="3"/>
  <c r="D436" i="3"/>
  <c r="D426" i="3"/>
  <c r="D424" i="3"/>
  <c r="D405" i="3"/>
  <c r="D401" i="3"/>
  <c r="D399" i="3"/>
  <c r="D396" i="3"/>
  <c r="D391" i="3"/>
  <c r="D389" i="3"/>
  <c r="D384" i="3"/>
  <c r="D376" i="3"/>
  <c r="D346" i="3"/>
  <c r="D289" i="3"/>
  <c r="D286" i="3"/>
  <c r="D276" i="3"/>
  <c r="D244" i="3"/>
  <c r="D239" i="3"/>
  <c r="D236" i="3"/>
  <c r="D226" i="3"/>
  <c r="D224" i="3"/>
  <c r="D211" i="3"/>
  <c r="D209" i="3"/>
  <c r="D204" i="3"/>
  <c r="D202" i="3"/>
  <c r="D200" i="3"/>
  <c r="D198" i="3"/>
  <c r="D187" i="3"/>
  <c r="D185" i="3"/>
  <c r="D177" i="3"/>
  <c r="D174" i="3"/>
  <c r="D165" i="3"/>
  <c r="D163" i="3"/>
  <c r="D161" i="3"/>
  <c r="D159" i="3"/>
  <c r="D157" i="3"/>
  <c r="D144" i="3"/>
  <c r="D140" i="3"/>
  <c r="D138" i="3"/>
  <c r="D121" i="3"/>
  <c r="D116" i="3"/>
  <c r="D108" i="3"/>
  <c r="D101" i="3"/>
  <c r="D58" i="3"/>
  <c r="D27" i="3"/>
  <c r="D24" i="3"/>
  <c r="D13" i="3"/>
  <c r="F267" i="3"/>
  <c r="F9" i="3" s="1"/>
  <c r="D267" i="3" l="1"/>
  <c r="F599" i="3"/>
  <c r="D677" i="3" l="1"/>
  <c r="G631" i="3" l="1"/>
  <c r="I620" i="3" l="1"/>
  <c r="G620" i="3" s="1"/>
  <c r="D620" i="3"/>
  <c r="G617" i="3"/>
  <c r="D617" i="3"/>
  <c r="D609" i="3"/>
  <c r="D148" i="3" l="1"/>
  <c r="G567" i="3"/>
  <c r="D567" i="3"/>
  <c r="D103" i="3"/>
  <c r="D457" i="3"/>
  <c r="G206" i="3"/>
  <c r="D206" i="3"/>
  <c r="D171" i="3"/>
  <c r="G126" i="3"/>
  <c r="D126" i="3"/>
  <c r="G123" i="3"/>
  <c r="D123" i="3"/>
  <c r="H110" i="3"/>
  <c r="D110" i="3"/>
  <c r="I24" i="3"/>
  <c r="G549" i="3"/>
  <c r="D549" i="3"/>
  <c r="G633" i="3"/>
  <c r="D633" i="3"/>
  <c r="D546" i="3"/>
  <c r="G512" i="3"/>
  <c r="D512" i="3"/>
  <c r="D403" i="3"/>
  <c r="D361" i="3"/>
  <c r="G211" i="3"/>
  <c r="G110" i="3" l="1"/>
  <c r="G24" i="3"/>
  <c r="H546" i="3"/>
  <c r="G361" i="3"/>
  <c r="G276" i="3"/>
  <c r="G457" i="3"/>
  <c r="G577" i="3"/>
  <c r="I505" i="3"/>
  <c r="G505" i="3" s="1"/>
  <c r="I417" i="3"/>
  <c r="D417" i="3"/>
  <c r="G546" i="3" l="1"/>
  <c r="H185" i="3"/>
  <c r="D330" i="3"/>
  <c r="D324" i="3"/>
  <c r="D316" i="3"/>
  <c r="D308" i="3"/>
  <c r="D259" i="3"/>
  <c r="D251" i="3"/>
  <c r="G218" i="3"/>
  <c r="D218" i="3"/>
  <c r="G105" i="3"/>
  <c r="D105" i="3"/>
  <c r="G98" i="3" l="1"/>
  <c r="D98" i="3"/>
  <c r="D43" i="3"/>
  <c r="G60" i="3"/>
  <c r="D60" i="3"/>
  <c r="D96" i="3"/>
  <c r="G118" i="3"/>
  <c r="D118" i="3"/>
  <c r="G538" i="3" l="1"/>
  <c r="G289" i="3"/>
  <c r="G562" i="3"/>
  <c r="D562" i="3"/>
  <c r="G265" i="3"/>
  <c r="D265" i="3"/>
  <c r="G168" i="3"/>
  <c r="D589" i="3"/>
  <c r="D570" i="3"/>
  <c r="G560" i="3"/>
  <c r="D560" i="3"/>
  <c r="D557" i="3"/>
  <c r="G554" i="3"/>
  <c r="D554" i="3"/>
  <c r="G543" i="3"/>
  <c r="D543" i="3"/>
  <c r="I530" i="3"/>
  <c r="D530" i="3"/>
  <c r="D475" i="3"/>
  <c r="G473" i="3"/>
  <c r="D473" i="3"/>
  <c r="D453" i="3"/>
  <c r="G10" i="3" l="1"/>
  <c r="G13" i="3"/>
  <c r="D448" i="3"/>
  <c r="G441" i="3" l="1"/>
  <c r="D441" i="3"/>
  <c r="G438" i="3"/>
  <c r="D438" i="3"/>
  <c r="G433" i="3" l="1"/>
  <c r="D433" i="3"/>
  <c r="D421" i="3" l="1"/>
  <c r="I393" i="3"/>
  <c r="D393" i="3"/>
  <c r="I386" i="3"/>
  <c r="G386" i="3" s="1"/>
  <c r="D386" i="3"/>
  <c r="G381" i="3"/>
  <c r="D381" i="3"/>
  <c r="I378" i="3"/>
  <c r="D378" i="3"/>
  <c r="D373" i="3"/>
  <c r="D356" i="3"/>
  <c r="G305" i="3"/>
  <c r="D305" i="3"/>
  <c r="I246" i="3"/>
  <c r="G246" i="3" s="1"/>
  <c r="D246" i="3"/>
  <c r="G241" i="3"/>
  <c r="D241" i="3"/>
  <c r="D228" i="3"/>
  <c r="G221" i="3"/>
  <c r="D221" i="3"/>
  <c r="G430" i="3"/>
  <c r="D430" i="3"/>
  <c r="D525" i="3"/>
  <c r="G113" i="3"/>
  <c r="D113" i="3"/>
  <c r="C113" i="3"/>
  <c r="G354" i="3"/>
  <c r="D354" i="3"/>
  <c r="G192" i="3"/>
  <c r="D192" i="3"/>
  <c r="G182" i="3"/>
  <c r="D182" i="3"/>
  <c r="G146" i="3"/>
  <c r="D146" i="3"/>
  <c r="G142" i="3"/>
  <c r="D142" i="3"/>
  <c r="H135" i="3"/>
  <c r="D135" i="3"/>
  <c r="D129" i="3"/>
  <c r="G195" i="3"/>
  <c r="D195" i="3"/>
  <c r="G189" i="3"/>
  <c r="D189" i="3"/>
  <c r="G185" i="3"/>
  <c r="D179" i="3"/>
  <c r="G165" i="3"/>
  <c r="G132" i="3"/>
  <c r="D132" i="3"/>
  <c r="G428" i="3"/>
  <c r="D428" i="3"/>
  <c r="D490" i="3"/>
  <c r="D487" i="3"/>
  <c r="D664" i="3"/>
  <c r="D9" i="3" l="1"/>
  <c r="I557" i="3"/>
  <c r="G393" i="3"/>
  <c r="G378" i="3"/>
  <c r="I570" i="3"/>
  <c r="G135" i="3"/>
  <c r="H179" i="3"/>
  <c r="G490" i="3"/>
  <c r="G405" i="3"/>
  <c r="G570" i="3" l="1"/>
  <c r="I171" i="3"/>
  <c r="G557" i="3"/>
  <c r="I129" i="3"/>
  <c r="I453" i="3"/>
  <c r="G453" i="3" s="1"/>
  <c r="G228" i="3"/>
  <c r="D599" i="3"/>
  <c r="E599" i="3"/>
  <c r="G179" i="3"/>
  <c r="G129" i="3" l="1"/>
  <c r="G171" i="3"/>
  <c r="I487" i="3"/>
  <c r="H677" i="3"/>
  <c r="G677" i="3" s="1"/>
  <c r="G96" i="3"/>
  <c r="G487" i="3" l="1"/>
  <c r="H525" i="3" l="1"/>
  <c r="G525" i="3" l="1"/>
  <c r="C567" i="3" l="1"/>
  <c r="C562" i="3" s="1"/>
  <c r="I600" i="3"/>
  <c r="I316" i="3" l="1"/>
  <c r="I599" i="3"/>
  <c r="I475" i="3" l="1"/>
  <c r="I9" i="3" s="1"/>
  <c r="G267" i="3"/>
  <c r="C378" i="3"/>
  <c r="C393" i="3"/>
  <c r="C179" i="3"/>
  <c r="C677" i="3" s="1"/>
  <c r="C505" i="3"/>
  <c r="C386" i="3" s="1"/>
  <c r="C433" i="3"/>
  <c r="C305" i="3"/>
  <c r="C241" i="3"/>
  <c r="H600" i="3"/>
  <c r="H475" i="3"/>
  <c r="H308" i="3"/>
  <c r="G308" i="3" s="1"/>
  <c r="G475" i="3" l="1"/>
  <c r="G600" i="3"/>
  <c r="C620" i="3"/>
  <c r="H609" i="3"/>
  <c r="H599" i="3" s="1"/>
  <c r="H589" i="3" s="1"/>
  <c r="G589" i="3" s="1"/>
  <c r="H316" i="3" l="1"/>
  <c r="G609" i="3"/>
  <c r="G599" i="3" s="1"/>
  <c r="H346" i="3" l="1"/>
  <c r="G316" i="3"/>
  <c r="H251" i="3" l="1"/>
  <c r="G346" i="3"/>
  <c r="H259" i="3" l="1"/>
  <c r="G259" i="3" s="1"/>
  <c r="H324" i="3"/>
  <c r="G251" i="3"/>
  <c r="G324" i="3" l="1"/>
  <c r="H148" i="3"/>
  <c r="H356" i="3" l="1"/>
  <c r="G356" i="3" s="1"/>
  <c r="G148" i="3"/>
  <c r="C289" i="3"/>
  <c r="C405" i="3"/>
  <c r="C267" i="3"/>
  <c r="C600" i="3"/>
  <c r="C609" i="3"/>
  <c r="C316" i="3"/>
  <c r="C251" i="3"/>
  <c r="C259" i="3"/>
  <c r="C475" i="3"/>
  <c r="C356" i="3"/>
  <c r="C448" i="3"/>
  <c r="C246" i="3"/>
  <c r="C530" i="3"/>
  <c r="C554" i="3"/>
  <c r="C417" i="3"/>
  <c r="C228" i="3"/>
  <c r="C373" i="3"/>
  <c r="C421" i="3"/>
  <c r="C218" i="3"/>
  <c r="C381" i="3"/>
  <c r="C570" i="3"/>
  <c r="C171" i="3"/>
  <c r="C487" i="3"/>
  <c r="C441" i="3"/>
  <c r="C525" i="3"/>
  <c r="C98" i="3"/>
  <c r="C195" i="3"/>
  <c r="C182" i="3"/>
  <c r="C135" i="3"/>
  <c r="C24" i="3"/>
  <c r="C589" i="3"/>
  <c r="C189" i="3"/>
  <c r="C206" i="3"/>
  <c r="C132" i="3"/>
  <c r="C192" i="3"/>
  <c r="C557" i="3"/>
  <c r="C129" i="3"/>
  <c r="C453" i="3"/>
  <c r="C110" i="3"/>
  <c r="C123" i="3"/>
  <c r="C126" i="3"/>
  <c r="C549" i="3"/>
  <c r="C633" i="3"/>
  <c r="C105" i="3"/>
  <c r="C617" i="3"/>
  <c r="C512" i="3"/>
  <c r="C308" i="3"/>
  <c r="C546" i="3"/>
  <c r="C438" i="3"/>
  <c r="C118" i="3"/>
  <c r="C430" i="3"/>
  <c r="H448" i="3"/>
  <c r="G448" i="3" s="1"/>
  <c r="H530" i="3"/>
  <c r="G530" i="3" s="1"/>
  <c r="H417" i="3"/>
  <c r="G417" i="3" s="1"/>
  <c r="H373" i="3"/>
  <c r="G373" i="3" s="1"/>
  <c r="H421" i="3"/>
  <c r="G421" i="3" s="1"/>
  <c r="G153" i="3"/>
  <c r="H9" i="3" l="1"/>
  <c r="C599" i="3"/>
</calcChain>
</file>

<file path=xl/sharedStrings.xml><?xml version="1.0" encoding="utf-8"?>
<sst xmlns="http://schemas.openxmlformats.org/spreadsheetml/2006/main" count="693" uniqueCount="676">
  <si>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</si>
  <si>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</si>
  <si>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</si>
  <si>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</si>
  <si>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</si>
  <si>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</si>
  <si>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</si>
  <si>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</si>
  <si>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</si>
  <si>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</si>
  <si>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</si>
  <si>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</si>
  <si>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</si>
  <si>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</si>
  <si>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</si>
  <si>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</si>
  <si>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</si>
  <si>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</si>
  <si>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</si>
  <si>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</si>
  <si>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</si>
  <si>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</si>
  <si>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</si>
  <si>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</si>
  <si>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</si>
  <si>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</si>
  <si>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</si>
  <si>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</si>
  <si>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</si>
  <si>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</si>
  <si>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</si>
  <si>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</si>
  <si>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</si>
  <si>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</si>
  <si>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</si>
  <si>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</si>
  <si>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</si>
  <si>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</si>
  <si>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</si>
  <si>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</si>
  <si>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</si>
  <si>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</si>
  <si>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</si>
  <si>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</si>
  <si>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</si>
  <si>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</si>
  <si>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</si>
  <si>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</si>
  <si>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</si>
  <si>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</si>
  <si>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</si>
  <si>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</si>
  <si>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</si>
  <si>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</si>
  <si>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Лермонтова, д. 31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</si>
  <si>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</si>
  <si>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</si>
  <si>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</si>
  <si>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</si>
  <si>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</si>
  <si>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</si>
  <si>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</si>
  <si>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</si>
  <si>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</si>
  <si>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</si>
  <si>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</si>
  <si>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</si>
  <si>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</si>
  <si>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</si>
  <si>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</si>
  <si>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</si>
  <si>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</si>
  <si>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</si>
  <si>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</si>
  <si>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</si>
  <si>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</si>
  <si>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</si>
  <si>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</si>
  <si>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</si>
  <si>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</si>
  <si>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</si>
  <si>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</si>
  <si>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</si>
  <si>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</si>
  <si>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</si>
  <si>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</si>
  <si>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</si>
  <si>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</si>
  <si>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</si>
  <si>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</si>
  <si>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</si>
  <si>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</si>
  <si>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</si>
  <si>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</si>
  <si>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</si>
  <si>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</si>
  <si>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</si>
  <si>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</si>
  <si>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</si>
  <si>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</si>
  <si>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</si>
  <si>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</si>
  <si>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</si>
  <si>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</si>
  <si>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</si>
  <si>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</si>
  <si>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</si>
  <si>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</si>
  <si>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</si>
  <si>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</si>
  <si>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</si>
  <si>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</si>
  <si>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</si>
  <si>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</si>
  <si>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</si>
  <si>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</si>
  <si>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</si>
  <si>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</si>
  <si>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</si>
  <si>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</si>
  <si>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</si>
  <si>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</si>
  <si>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</si>
  <si>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</si>
  <si>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</si>
  <si>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</si>
  <si>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</si>
  <si>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</si>
  <si>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</si>
  <si>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</si>
  <si>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</si>
  <si>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</si>
  <si>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</si>
  <si>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</si>
  <si>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</si>
  <si>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</si>
  <si>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</si>
  <si>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</si>
  <si>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</si>
  <si>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</si>
  <si>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</si>
  <si>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</si>
  <si>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</si>
  <si>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</si>
  <si>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</si>
  <si>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</si>
  <si>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</si>
  <si>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</si>
  <si>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</si>
  <si>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</si>
  <si>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</si>
  <si>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</si>
  <si>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</si>
  <si>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</si>
  <si>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</si>
  <si>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</si>
  <si>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</si>
  <si>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</si>
  <si>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</si>
  <si>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</si>
  <si>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</si>
  <si>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</si>
  <si>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</si>
  <si>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</si>
  <si>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</si>
  <si>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</si>
  <si>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</si>
  <si>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</si>
  <si>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</si>
  <si>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</si>
  <si>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</si>
  <si>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</si>
  <si>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</si>
  <si>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</si>
  <si>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</si>
  <si>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</si>
  <si>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</si>
  <si>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</si>
  <si>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</si>
  <si>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</si>
  <si>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</si>
  <si>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</si>
  <si>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</si>
  <si>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</si>
  <si>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</si>
  <si>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</si>
  <si>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</si>
  <si>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</si>
  <si>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</si>
  <si>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</si>
  <si>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</si>
  <si>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</si>
  <si>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</si>
  <si>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</si>
  <si>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</si>
  <si>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</si>
  <si>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</si>
  <si>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</si>
  <si>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</si>
  <si>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</si>
  <si>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</si>
  <si>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</si>
  <si>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</si>
  <si>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</si>
  <si>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</si>
  <si>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</si>
  <si>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</si>
  <si>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</si>
  <si>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</si>
  <si>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</si>
  <si>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</si>
  <si>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</si>
  <si>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</si>
  <si>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</si>
  <si>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</si>
  <si>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</si>
  <si>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</si>
  <si>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</si>
  <si>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</si>
  <si>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</si>
  <si>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</si>
  <si>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</si>
  <si>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</si>
  <si>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</si>
  <si>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</si>
  <si>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</si>
  <si>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</si>
  <si>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</si>
  <si>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</si>
  <si>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</si>
  <si>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</si>
  <si>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</si>
  <si>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</si>
  <si>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</si>
  <si>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</si>
  <si>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</si>
  <si>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</si>
  <si>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</si>
  <si>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</si>
  <si>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Лермонтова, д. 31 кв. 1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</si>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</sst>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2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1"/>
  <sheetViews>
    <sheetView tabSelected="1" topLeftCell="A356" zoomScale="80" zoomScaleNormal="80" zoomScaleSheetLayoutView="90" zoomScalePageLayoutView="75" workbookViewId="0">
      <selection activeCell="C297" sqref="C297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3" t="s">
        <v>670</v>
      </c>
      <c r="H1" s="124"/>
      <c r="I1" s="124"/>
    </row>
    <row r="2" spans="1:18" ht="27" customHeight="1" x14ac:dyDescent="0.25">
      <c r="A2" s="126" t="s">
        <v>15</v>
      </c>
      <c r="B2" s="126"/>
      <c r="C2" s="126"/>
      <c r="D2" s="126"/>
      <c r="E2" s="126"/>
      <c r="F2" s="126"/>
      <c r="G2" s="126"/>
      <c r="H2" s="126"/>
      <c r="I2" s="126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7" t="s">
        <v>0</v>
      </c>
      <c r="B4" s="128" t="s">
        <v>14</v>
      </c>
      <c r="C4" s="134" t="s">
        <v>11</v>
      </c>
      <c r="D4" s="132" t="s">
        <v>12</v>
      </c>
      <c r="E4" s="132"/>
      <c r="F4" s="133"/>
      <c r="G4" s="132" t="s">
        <v>13</v>
      </c>
      <c r="H4" s="132"/>
      <c r="I4" s="132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7"/>
      <c r="B5" s="129"/>
      <c r="C5" s="135"/>
      <c r="D5" s="137" t="s">
        <v>3</v>
      </c>
      <c r="E5" s="138" t="s">
        <v>4</v>
      </c>
      <c r="F5" s="138"/>
      <c r="G5" s="139" t="s">
        <v>3</v>
      </c>
      <c r="H5" s="141" t="s">
        <v>4</v>
      </c>
      <c r="I5" s="141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7"/>
      <c r="B6" s="129"/>
      <c r="C6" s="136"/>
      <c r="D6" s="137"/>
      <c r="E6" s="3" t="s">
        <v>5</v>
      </c>
      <c r="F6" s="3" t="s">
        <v>6</v>
      </c>
      <c r="G6" s="140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7"/>
      <c r="B7" s="130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850</v>
      </c>
      <c r="D9" s="1">
        <f>D10+D13+D24+D27+D43+D58+D60+D96+D98+D101+D103+D105+D108+D110+D113+D116+D118+D121+D123+D126+D129+D132+D135+D138+D140+D142+D144+D146+D148+D153+D157+D159+D161+D163+D165+D168+D171+D174+D177+D179+D182+D185+D187+D189+D192+D195+D198+D200+D202+D204+D206+D209+D211+D218+D221+D224+D226+D228+D232+D234+D236+D239+D241+D244+D246+D251+D259+D265+D267+D276+D286+D289+D305+D308+D313+D316+D324+D330+D346+D354+D356+D361+D373+D376+D378+D381+D384+D386+D389+D391+D393+D396+D399+D401+D403+D405+D417+D421+D424+D426+D428+D430+D433+D436+D438+D441+D444+D446+D448+D453+D457+D464+D468+D471+D473+D475+D482+D485+D487+D490+D496+D503+D505+D508+D510+D512+D515+D517+D521+D523+D525+D528+D530+D536+D538+D541+D543+D546+D549+D552+D554+D557+D560+D562+D565+D567+D570+D573+D575+D577+D589+D592</f>
        <v>439</v>
      </c>
      <c r="E9" s="1">
        <f>E10+E13+E24+E27+E43+E58+E60+E96+E98+E101+E103+E105+E108+E110+E113+E116+E118+E121+E123+E126+E129+E132+E135+E138+E140+E142+E144+E146+E148+E153+E157+E159+E161+E163+E165+E168+E171+E174+E177+E179+E182+E185+E187+E189+E192+E195+E198+E200+E202+E204+E206+E209+E211+E218+E221+E224+E226+E228+E232+E234+E236+E239+E241+E244+E246+E251+E259+E265+E267+E276+E286+E289+E305+E308+E313+E316+E324+E330+E346+E354+E356+E361+E373+E376+E378+E381+E384+E386+E389+E391+E393+E396+E399+E401+E403+E405+E417+E421+E424+E426+E428+E430+E433+E436+E438+E441+E444+E446+E448+E453+E457+E464+E468+E471+E473+E475+E482+E485+E487+E490+E496+E503+E505+E508+E510+E512+E515+E517+E521+E523+E525+E528+E530+E536+E538+E541+E543+E546+E549+E552+E554+E557+E560+E562+E565+E567+E570+E573+E575+E577+E589+E592</f>
        <v>258</v>
      </c>
      <c r="F9" s="1">
        <f>F10+F13+F24+F27+F43+F58+F60+F96+F98+F101+F103+F105+F108+F110+F113+F116+F118+F121+F123+F126+F129+F132+F135+F138+F140+F142+F144+F146+F148+F153+F157+F159+F161+F163+F165+F168+F171+F174+F177+F179+F182+F185+F187+F189+F192+F195+F198+F200+F202+F204+F206+F209+F211+F218+F221+F224+F226+F228+F232+F234+F236+F239+F241+F244+F246+F251+F259+F265+F267+F276+F286+F289+F305+F308+F313+F316+F324+F330+F346+F354+F356+F361+F373+F376+F378+F381+F384+F386+F389+F391+F393+F396+F399+F401+F403+F405+F417+F421+F424+F426+F428+F430+F433+F436+F438+F441+F444+F446+F448+F453+F457+F464+F468+F471+F473+F475+F482+F485+F487+F490+F496+F503+F505+F508+F510+F512+F515+F517+F521+F523+F525+F528+F530+F536+F538+F541+F543+F546+F549+F552+F554+F557+F560+F562+F565+F567+F570+F573+F575+F577+F589+F592</f>
        <v>181</v>
      </c>
      <c r="G9" s="87">
        <v>16291.32</v>
      </c>
      <c r="H9" s="4">
        <f>H10+H13+H27+H43+H58+H60+H96+H98+H101+H103+H105+H108+H110+H113+H118+H121+H123+H126+H132+H135+H140+H142+H148+H153+H157+H161+H165+H168+H174+H179+H182+H185+H187+H189+H192+H195+H198+H204+H206+H211+H218+H221+H224+H226+H232+H236+H241+H246+H251+H259+H265+H267+H276+H286+H289+H308+H313+H316+H324+H330+H346+H354+H356+H361+H373+H378+H381+H384+H389+H391+H396+H403+H405+H417+H421+H426+H428+H430+H433+H436+H438+H441+H444+H448+H457+H468+H471+H475+H473+H485+H490+H503+H508+H510+H512+H515+H517+H521+H523+H525+H530+H536+H538+H541+H543+H546+H549+H554+H560+H562+H565+H567+H575+H577+H589+H592</f>
        <v>9905.7199999999993</v>
      </c>
      <c r="I9" s="4">
        <f>I13+I24+I27+I43+I60+I98+I103+I105+I113+I116+I118+I123+I126+I129+I132+I138+I142+I144+I146+I148+I159+I163+I168+I171+I174+I177+I182+I189+I192+I195+I200+I202+I206+I209+I211+I218+I221+I228+I232+I234+I236+I239+I241+I244+I246+I251+I265+I267+I276+I286+I289+I305+I313+I316+I324+I330+I346+I354+I361+I376+I378+I381+I386+I393+I396+I399+I401+I405+I417+I424+I428+I430+I433+I438+I441+I446+I448+I453+I457+I464+I473+I475+I482+I487+I490+I496+I505+I528+I530+I543+I549+I552+I554+I557+I562+I567+I570+I573+I575+I577+I592</f>
        <v>6385.7999999999984</v>
      </c>
    </row>
    <row r="10" spans="1:18" x14ac:dyDescent="0.25">
      <c r="A10" s="106">
        <v>1</v>
      </c>
      <c r="B10" s="107" t="s">
        <v>90</v>
      </c>
      <c r="C10" s="108">
        <f>C11+C12</f>
        <v>5</v>
      </c>
      <c r="D10" s="108">
        <v>2</v>
      </c>
      <c r="E10" s="108">
        <v>2</v>
      </c>
      <c r="F10" s="108"/>
      <c r="G10" s="109">
        <f>H10+I10</f>
        <v>158.19999999999999</v>
      </c>
      <c r="H10" s="109">
        <v>158.19999999999999</v>
      </c>
      <c r="I10" s="109"/>
      <c r="M10" s="20"/>
    </row>
    <row r="11" spans="1:18" s="6" customFormat="1" x14ac:dyDescent="0.25">
      <c r="A11" s="12"/>
      <c r="B11" s="32" t="s">
        <v>304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305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10">
        <v>2</v>
      </c>
      <c r="B13" s="107" t="s">
        <v>91</v>
      </c>
      <c r="C13" s="108">
        <v>21</v>
      </c>
      <c r="D13" s="108">
        <f>E13+F13</f>
        <v>10</v>
      </c>
      <c r="E13" s="108">
        <v>8</v>
      </c>
      <c r="F13" s="108">
        <v>2</v>
      </c>
      <c r="G13" s="109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294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301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302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303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295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296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297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298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299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300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10">
        <v>3</v>
      </c>
      <c r="B24" s="111" t="s">
        <v>92</v>
      </c>
      <c r="C24" s="108">
        <f>C25+C26</f>
        <v>4</v>
      </c>
      <c r="D24" s="108">
        <f>E24+F24</f>
        <v>2</v>
      </c>
      <c r="E24" s="108"/>
      <c r="F24" s="108">
        <v>2</v>
      </c>
      <c r="G24" s="109">
        <f>H24+I24</f>
        <v>75.7</v>
      </c>
      <c r="H24" s="109"/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526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527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10">
        <v>4</v>
      </c>
      <c r="B27" s="111" t="s">
        <v>93</v>
      </c>
      <c r="C27" s="108">
        <v>24</v>
      </c>
      <c r="D27" s="108">
        <f>E27+F27</f>
        <v>15</v>
      </c>
      <c r="E27" s="108">
        <v>12</v>
      </c>
      <c r="F27" s="108">
        <v>3</v>
      </c>
      <c r="G27" s="109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466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474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475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476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477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478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479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467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468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469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470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471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472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473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655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10">
        <v>5</v>
      </c>
      <c r="B43" s="111" t="s">
        <v>94</v>
      </c>
      <c r="C43" s="108">
        <v>21</v>
      </c>
      <c r="D43" s="108">
        <f>E43+F43</f>
        <v>14</v>
      </c>
      <c r="E43" s="108">
        <v>8</v>
      </c>
      <c r="F43" s="108">
        <v>6</v>
      </c>
      <c r="G43" s="109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381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388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652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390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391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392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393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382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383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384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385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386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387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666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10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/>
      <c r="G58" s="109">
        <f>H58+I58</f>
        <v>32.9</v>
      </c>
      <c r="H58" s="109">
        <v>32.9</v>
      </c>
      <c r="I58" s="109"/>
    </row>
    <row r="59" spans="1:18" s="53" customFormat="1" x14ac:dyDescent="0.25">
      <c r="A59" s="12"/>
      <c r="B59" s="7" t="s">
        <v>181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10">
        <v>7</v>
      </c>
      <c r="B60" s="111" t="s">
        <v>95</v>
      </c>
      <c r="C60" s="108">
        <v>64</v>
      </c>
      <c r="D60" s="108">
        <f>E60+F60</f>
        <v>35</v>
      </c>
      <c r="E60" s="108">
        <v>29</v>
      </c>
      <c r="F60" s="108">
        <v>6</v>
      </c>
      <c r="G60" s="109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339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348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349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350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351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352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353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354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355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356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340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357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358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359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360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361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362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363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364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365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366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341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367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368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369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370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371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372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373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342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343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344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345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346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347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10">
        <v>8</v>
      </c>
      <c r="B96" s="111" t="s">
        <v>96</v>
      </c>
      <c r="C96" s="108">
        <v>1</v>
      </c>
      <c r="D96" s="108">
        <f>E96+F96</f>
        <v>1</v>
      </c>
      <c r="E96" s="108">
        <v>1</v>
      </c>
      <c r="F96" s="108"/>
      <c r="G96" s="109">
        <f>H96+I96</f>
        <v>44.6</v>
      </c>
      <c r="H96" s="109">
        <v>44.6</v>
      </c>
      <c r="I96" s="109"/>
      <c r="K96" s="20"/>
      <c r="L96" s="20"/>
    </row>
    <row r="97" spans="1:18" s="6" customFormat="1" x14ac:dyDescent="0.25">
      <c r="A97" s="12"/>
      <c r="B97" s="7" t="s">
        <v>335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10">
        <v>9</v>
      </c>
      <c r="B98" s="111" t="s">
        <v>97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09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394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395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10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/>
      <c r="G101" s="109">
        <f>H101+I101</f>
        <v>73.599999999999994</v>
      </c>
      <c r="H101" s="109">
        <v>73.599999999999994</v>
      </c>
      <c r="I101" s="109"/>
    </row>
    <row r="102" spans="1:18" s="53" customFormat="1" x14ac:dyDescent="0.25">
      <c r="A102" s="12"/>
      <c r="B102" s="7" t="s">
        <v>208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10">
        <v>11</v>
      </c>
      <c r="B103" s="111" t="s">
        <v>98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09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571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99</v>
      </c>
      <c r="C105" s="108">
        <f>C106+C107</f>
        <v>3</v>
      </c>
      <c r="D105" s="108">
        <f>E105+F105</f>
        <v>2</v>
      </c>
      <c r="E105" s="108">
        <v>1</v>
      </c>
      <c r="F105" s="108">
        <v>1</v>
      </c>
      <c r="G105" s="109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396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397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100</v>
      </c>
      <c r="C108" s="108">
        <v>2</v>
      </c>
      <c r="D108" s="108">
        <f>E108+F108</f>
        <v>1</v>
      </c>
      <c r="E108" s="108">
        <v>1</v>
      </c>
      <c r="F108" s="108"/>
      <c r="G108" s="109">
        <f>H108+I108</f>
        <v>53.3</v>
      </c>
      <c r="H108" s="109">
        <v>53.3</v>
      </c>
      <c r="I108" s="109"/>
    </row>
    <row r="109" spans="1:18" s="6" customFormat="1" x14ac:dyDescent="0.25">
      <c r="A109" s="12"/>
      <c r="B109" s="7" t="s">
        <v>528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101</v>
      </c>
      <c r="C110" s="108">
        <f>C111+C112</f>
        <v>4</v>
      </c>
      <c r="D110" s="108">
        <f>E110+F110</f>
        <v>2</v>
      </c>
      <c r="E110" s="108">
        <v>2</v>
      </c>
      <c r="F110" s="108"/>
      <c r="G110" s="109">
        <f>H110+I110</f>
        <v>107.9</v>
      </c>
      <c r="H110" s="109">
        <f>H111+H112</f>
        <v>107.9</v>
      </c>
      <c r="I110" s="109"/>
    </row>
    <row r="111" spans="1:18" s="6" customFormat="1" x14ac:dyDescent="0.25">
      <c r="A111" s="12"/>
      <c r="B111" s="7" t="s">
        <v>529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530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09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210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211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10">
        <v>16</v>
      </c>
      <c r="B116" s="111" t="s">
        <v>24</v>
      </c>
      <c r="C116" s="108">
        <v>1</v>
      </c>
      <c r="D116" s="108">
        <f>E116+F116</f>
        <v>1</v>
      </c>
      <c r="E116" s="108"/>
      <c r="F116" s="108">
        <v>1</v>
      </c>
      <c r="G116" s="109">
        <f>H116+I116</f>
        <v>27.9</v>
      </c>
      <c r="H116" s="109"/>
      <c r="I116" s="109">
        <v>27.9</v>
      </c>
    </row>
    <row r="117" spans="1:18" s="6" customFormat="1" x14ac:dyDescent="0.25">
      <c r="A117" s="12"/>
      <c r="B117" s="7" t="s">
        <v>209</v>
      </c>
      <c r="C117" s="2">
        <v>1</v>
      </c>
      <c r="D117" s="2"/>
      <c r="E117" s="2"/>
      <c r="F117" s="2">
        <v>1</v>
      </c>
      <c r="G117" s="5"/>
      <c r="H117" s="5"/>
      <c r="I117" s="5">
        <v>27.9</v>
      </c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70" customFormat="1" x14ac:dyDescent="0.25">
      <c r="A118" s="110">
        <v>17</v>
      </c>
      <c r="B118" s="111" t="s">
        <v>102</v>
      </c>
      <c r="C118" s="108">
        <f>C119+C120</f>
        <v>9</v>
      </c>
      <c r="D118" s="108">
        <f>E118+F118</f>
        <v>2</v>
      </c>
      <c r="E118" s="108">
        <v>1</v>
      </c>
      <c r="F118" s="108">
        <v>1</v>
      </c>
      <c r="G118" s="109">
        <f>H118+I118</f>
        <v>62.400000000000006</v>
      </c>
      <c r="H118" s="109">
        <v>30.6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6" customFormat="1" x14ac:dyDescent="0.25">
      <c r="A119" s="12"/>
      <c r="B119" s="7" t="s">
        <v>333</v>
      </c>
      <c r="C119" s="2">
        <v>4</v>
      </c>
      <c r="D119" s="2"/>
      <c r="E119" s="2">
        <v>1</v>
      </c>
      <c r="F119" s="2"/>
      <c r="G119" s="5"/>
      <c r="H119" s="5">
        <v>30.6</v>
      </c>
      <c r="I119" s="5"/>
      <c r="J119" s="21"/>
      <c r="K119" s="21"/>
      <c r="L119" s="21"/>
      <c r="M119" s="21"/>
      <c r="N119" s="21"/>
      <c r="O119" s="21"/>
      <c r="P119" s="21"/>
      <c r="Q119" s="21"/>
      <c r="R119" s="21"/>
    </row>
    <row r="120" spans="1:18" s="53" customFormat="1" x14ac:dyDescent="0.25">
      <c r="A120" s="12"/>
      <c r="B120" s="7" t="s">
        <v>334</v>
      </c>
      <c r="C120" s="2">
        <v>5</v>
      </c>
      <c r="D120" s="2"/>
      <c r="E120" s="2"/>
      <c r="F120" s="2">
        <v>1</v>
      </c>
      <c r="G120" s="5"/>
      <c r="H120" s="5"/>
      <c r="I120" s="5">
        <v>31.8</v>
      </c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x14ac:dyDescent="0.25">
      <c r="A121" s="110">
        <v>18</v>
      </c>
      <c r="B121" s="111" t="s">
        <v>103</v>
      </c>
      <c r="C121" s="108">
        <v>1</v>
      </c>
      <c r="D121" s="108">
        <f>E121+F121</f>
        <v>1</v>
      </c>
      <c r="E121" s="108">
        <v>1</v>
      </c>
      <c r="F121" s="108"/>
      <c r="G121" s="109">
        <f>H121+I121</f>
        <v>46</v>
      </c>
      <c r="H121" s="109">
        <v>46</v>
      </c>
      <c r="I121" s="109"/>
      <c r="J121" s="20"/>
    </row>
    <row r="122" spans="1:18" s="6" customFormat="1" x14ac:dyDescent="0.25">
      <c r="A122" s="12"/>
      <c r="B122" s="7" t="s">
        <v>549</v>
      </c>
      <c r="C122" s="2">
        <v>1</v>
      </c>
      <c r="D122" s="2"/>
      <c r="E122" s="2">
        <v>1</v>
      </c>
      <c r="F122" s="2"/>
      <c r="G122" s="5"/>
      <c r="H122" s="5">
        <v>46</v>
      </c>
      <c r="I122" s="5"/>
      <c r="J122" s="20"/>
      <c r="K122" s="21"/>
      <c r="L122" s="21"/>
      <c r="M122" s="21"/>
      <c r="N122" s="21"/>
      <c r="O122" s="21"/>
      <c r="P122" s="21"/>
      <c r="Q122" s="21"/>
      <c r="R122" s="21"/>
    </row>
    <row r="123" spans="1:18" s="70" customFormat="1" x14ac:dyDescent="0.25">
      <c r="A123" s="110">
        <v>19</v>
      </c>
      <c r="B123" s="111" t="s">
        <v>104</v>
      </c>
      <c r="C123" s="108">
        <f>C124+C125</f>
        <v>6</v>
      </c>
      <c r="D123" s="108">
        <f>E123+F123</f>
        <v>2</v>
      </c>
      <c r="E123" s="108">
        <v>1</v>
      </c>
      <c r="F123" s="108">
        <v>1</v>
      </c>
      <c r="G123" s="109">
        <f>H123+I123</f>
        <v>106.6</v>
      </c>
      <c r="H123" s="109">
        <v>53.5</v>
      </c>
      <c r="I123" s="109">
        <v>53.1</v>
      </c>
      <c r="J123" s="69"/>
      <c r="K123" s="69"/>
      <c r="L123" s="69"/>
      <c r="M123" s="69"/>
      <c r="N123" s="69"/>
      <c r="O123" s="69"/>
      <c r="P123" s="69"/>
      <c r="Q123" s="69"/>
      <c r="R123" s="69"/>
    </row>
    <row r="124" spans="1:18" s="6" customFormat="1" x14ac:dyDescent="0.25">
      <c r="A124" s="12"/>
      <c r="B124" s="7" t="s">
        <v>531</v>
      </c>
      <c r="C124" s="2">
        <v>2</v>
      </c>
      <c r="D124" s="2"/>
      <c r="E124" s="2">
        <v>1</v>
      </c>
      <c r="F124" s="2"/>
      <c r="G124" s="5"/>
      <c r="H124" s="5">
        <v>53.5</v>
      </c>
      <c r="I124" s="5"/>
      <c r="J124" s="21"/>
      <c r="K124" s="21"/>
      <c r="L124" s="21"/>
      <c r="M124" s="21"/>
      <c r="N124" s="21"/>
      <c r="O124" s="21"/>
      <c r="P124" s="21"/>
      <c r="Q124" s="21"/>
      <c r="R124" s="21"/>
    </row>
    <row r="125" spans="1:18" s="53" customFormat="1" x14ac:dyDescent="0.25">
      <c r="A125" s="12"/>
      <c r="B125" s="7" t="s">
        <v>532</v>
      </c>
      <c r="C125" s="2">
        <v>4</v>
      </c>
      <c r="D125" s="2"/>
      <c r="E125" s="2"/>
      <c r="F125" s="2">
        <v>1</v>
      </c>
      <c r="G125" s="5"/>
      <c r="H125" s="5"/>
      <c r="I125" s="5">
        <v>53.1</v>
      </c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x14ac:dyDescent="0.25">
      <c r="A126" s="110">
        <v>20</v>
      </c>
      <c r="B126" s="111" t="s">
        <v>105</v>
      </c>
      <c r="C126" s="108">
        <f>C127+C128</f>
        <v>6</v>
      </c>
      <c r="D126" s="108">
        <f>E126+F126</f>
        <v>2</v>
      </c>
      <c r="E126" s="108">
        <v>1</v>
      </c>
      <c r="F126" s="108">
        <v>1</v>
      </c>
      <c r="G126" s="109">
        <f>H126+I126</f>
        <v>106.5</v>
      </c>
      <c r="H126" s="109">
        <v>53.5</v>
      </c>
      <c r="I126" s="109">
        <v>53</v>
      </c>
    </row>
    <row r="127" spans="1:18" s="6" customFormat="1" x14ac:dyDescent="0.25">
      <c r="A127" s="12"/>
      <c r="B127" s="7" t="s">
        <v>533</v>
      </c>
      <c r="C127" s="2">
        <v>1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534</v>
      </c>
      <c r="C128" s="2">
        <v>5</v>
      </c>
      <c r="D128" s="2"/>
      <c r="E128" s="2"/>
      <c r="F128" s="2">
        <v>1</v>
      </c>
      <c r="G128" s="5"/>
      <c r="H128" s="5"/>
      <c r="I128" s="5">
        <v>53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10">
        <v>21</v>
      </c>
      <c r="B129" s="111" t="s">
        <v>25</v>
      </c>
      <c r="C129" s="108">
        <f>C130+C131</f>
        <v>6</v>
      </c>
      <c r="D129" s="108">
        <f>E129+F129</f>
        <v>2</v>
      </c>
      <c r="E129" s="108"/>
      <c r="F129" s="108">
        <v>2</v>
      </c>
      <c r="G129" s="109">
        <f>H129+I129</f>
        <v>74.099999999999994</v>
      </c>
      <c r="H129" s="109"/>
      <c r="I129" s="109">
        <f>I130+I131</f>
        <v>74.099999999999994</v>
      </c>
    </row>
    <row r="130" spans="1:18" s="53" customFormat="1" x14ac:dyDescent="0.25">
      <c r="A130" s="12"/>
      <c r="B130" s="7" t="s">
        <v>196</v>
      </c>
      <c r="C130" s="2">
        <v>5</v>
      </c>
      <c r="D130" s="2"/>
      <c r="E130" s="2"/>
      <c r="F130" s="2">
        <v>1</v>
      </c>
      <c r="G130" s="5"/>
      <c r="H130" s="5"/>
      <c r="I130" s="5">
        <v>37</v>
      </c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6" customFormat="1" x14ac:dyDescent="0.25">
      <c r="A131" s="12"/>
      <c r="B131" s="7" t="s">
        <v>197</v>
      </c>
      <c r="C131" s="2">
        <v>1</v>
      </c>
      <c r="D131" s="2"/>
      <c r="E131" s="2"/>
      <c r="F131" s="2">
        <v>1</v>
      </c>
      <c r="G131" s="5"/>
      <c r="H131" s="5"/>
      <c r="I131" s="5">
        <v>37.1</v>
      </c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f>C133+C134</f>
        <v>3</v>
      </c>
      <c r="D132" s="108">
        <f>E132+F132</f>
        <v>2</v>
      </c>
      <c r="E132" s="108">
        <v>1</v>
      </c>
      <c r="F132" s="108">
        <v>1</v>
      </c>
      <c r="G132" s="109">
        <f>H132+I132</f>
        <v>75</v>
      </c>
      <c r="H132" s="109">
        <v>37</v>
      </c>
      <c r="I132" s="109">
        <v>38</v>
      </c>
      <c r="J132" s="69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183</v>
      </c>
      <c r="C133" s="2">
        <v>1</v>
      </c>
      <c r="D133" s="2"/>
      <c r="E133" s="2">
        <v>1</v>
      </c>
      <c r="F133" s="2"/>
      <c r="G133" s="5"/>
      <c r="H133" s="5">
        <v>37</v>
      </c>
      <c r="I133" s="5"/>
      <c r="J133" s="21"/>
      <c r="K133" s="21"/>
      <c r="L133" s="21"/>
      <c r="M133" s="21"/>
      <c r="N133" s="21"/>
      <c r="O133" s="21"/>
      <c r="P133" s="21"/>
      <c r="Q133" s="21"/>
      <c r="R133" s="21"/>
    </row>
    <row r="134" spans="1:18" s="6" customFormat="1" x14ac:dyDescent="0.25">
      <c r="A134" s="12"/>
      <c r="B134" s="7" t="s">
        <v>184</v>
      </c>
      <c r="C134" s="2">
        <v>2</v>
      </c>
      <c r="D134" s="2"/>
      <c r="E134" s="2"/>
      <c r="F134" s="2">
        <v>1</v>
      </c>
      <c r="G134" s="5"/>
      <c r="H134" s="5"/>
      <c r="I134" s="5">
        <v>38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0" customFormat="1" x14ac:dyDescent="0.25">
      <c r="A135" s="110">
        <v>23</v>
      </c>
      <c r="B135" s="111" t="s">
        <v>27</v>
      </c>
      <c r="C135" s="108">
        <f>C136+C137</f>
        <v>3</v>
      </c>
      <c r="D135" s="108">
        <f>E135+F135</f>
        <v>2</v>
      </c>
      <c r="E135" s="108">
        <v>2</v>
      </c>
      <c r="F135" s="108"/>
      <c r="G135" s="109">
        <f>H135+I135</f>
        <v>76.099999999999994</v>
      </c>
      <c r="H135" s="109">
        <f>H136+H137</f>
        <v>76.099999999999994</v>
      </c>
      <c r="I135" s="109"/>
      <c r="J135" s="71"/>
      <c r="K135" s="69"/>
      <c r="L135" s="69"/>
      <c r="M135" s="69"/>
      <c r="N135" s="69"/>
      <c r="O135" s="69"/>
      <c r="P135" s="69"/>
      <c r="Q135" s="69"/>
      <c r="R135" s="69"/>
    </row>
    <row r="136" spans="1:18" s="6" customFormat="1" x14ac:dyDescent="0.25">
      <c r="A136" s="12"/>
      <c r="B136" s="7" t="s">
        <v>198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199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10">
        <v>24</v>
      </c>
      <c r="B138" s="111" t="s">
        <v>28</v>
      </c>
      <c r="C138" s="108">
        <v>6</v>
      </c>
      <c r="D138" s="108">
        <f>E138+F138</f>
        <v>1</v>
      </c>
      <c r="E138" s="108"/>
      <c r="F138" s="108">
        <v>1</v>
      </c>
      <c r="G138" s="109">
        <f>H138+I138</f>
        <v>38.4</v>
      </c>
      <c r="H138" s="109"/>
      <c r="I138" s="109">
        <v>38.4</v>
      </c>
    </row>
    <row r="139" spans="1:18" s="6" customFormat="1" x14ac:dyDescent="0.25">
      <c r="A139" s="12"/>
      <c r="B139" s="7" t="s">
        <v>200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0" customFormat="1" x14ac:dyDescent="0.25">
      <c r="A140" s="110">
        <v>25</v>
      </c>
      <c r="B140" s="111" t="s">
        <v>29</v>
      </c>
      <c r="C140" s="108">
        <v>3</v>
      </c>
      <c r="D140" s="108">
        <f>E140+F140</f>
        <v>1</v>
      </c>
      <c r="E140" s="108">
        <v>1</v>
      </c>
      <c r="F140" s="108"/>
      <c r="G140" s="109">
        <f>H140+I140</f>
        <v>35.700000000000003</v>
      </c>
      <c r="H140" s="109">
        <v>35.700000000000003</v>
      </c>
      <c r="I140" s="109"/>
      <c r="J140" s="69"/>
      <c r="K140" s="69"/>
      <c r="L140" s="69"/>
      <c r="M140" s="69"/>
      <c r="N140" s="69"/>
      <c r="O140" s="69"/>
      <c r="P140" s="69"/>
      <c r="Q140" s="69"/>
      <c r="R140" s="69"/>
    </row>
    <row r="141" spans="1:18" s="6" customFormat="1" x14ac:dyDescent="0.25">
      <c r="A141" s="12"/>
      <c r="B141" s="7" t="s">
        <v>338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0" customFormat="1" x14ac:dyDescent="0.25">
      <c r="A142" s="110">
        <v>26</v>
      </c>
      <c r="B142" s="111" t="s">
        <v>30</v>
      </c>
      <c r="C142" s="108">
        <v>1</v>
      </c>
      <c r="D142" s="108">
        <f>E142+F142</f>
        <v>1</v>
      </c>
      <c r="E142" s="108">
        <v>0</v>
      </c>
      <c r="F142" s="108">
        <v>1</v>
      </c>
      <c r="G142" s="109">
        <f>H142+I142</f>
        <v>35</v>
      </c>
      <c r="H142" s="109">
        <v>0</v>
      </c>
      <c r="I142" s="109">
        <v>35</v>
      </c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s="6" customFormat="1" x14ac:dyDescent="0.25">
      <c r="A143" s="12"/>
      <c r="B143" s="7" t="s">
        <v>201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ht="20.25" customHeight="1" x14ac:dyDescent="0.25">
      <c r="A144" s="110">
        <v>27</v>
      </c>
      <c r="B144" s="111" t="s">
        <v>31</v>
      </c>
      <c r="C144" s="108">
        <v>1</v>
      </c>
      <c r="D144" s="108">
        <f>E144+F144</f>
        <v>1</v>
      </c>
      <c r="E144" s="108"/>
      <c r="F144" s="108">
        <v>1</v>
      </c>
      <c r="G144" s="109">
        <f>H144+I144</f>
        <v>40.6</v>
      </c>
      <c r="H144" s="109"/>
      <c r="I144" s="109">
        <v>40.6</v>
      </c>
    </row>
    <row r="145" spans="1:18" s="6" customFormat="1" ht="20.25" customHeight="1" x14ac:dyDescent="0.25">
      <c r="A145" s="12"/>
      <c r="B145" s="7" t="s">
        <v>185</v>
      </c>
      <c r="C145" s="2">
        <v>1</v>
      </c>
      <c r="D145" s="2"/>
      <c r="E145" s="2"/>
      <c r="F145" s="2">
        <v>1</v>
      </c>
      <c r="G145" s="5"/>
      <c r="H145" s="5"/>
      <c r="I145" s="5">
        <v>40.6</v>
      </c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70" customFormat="1" ht="20.25" customHeight="1" x14ac:dyDescent="0.25">
      <c r="A146" s="110">
        <v>28</v>
      </c>
      <c r="B146" s="111" t="s">
        <v>32</v>
      </c>
      <c r="C146" s="108">
        <v>2</v>
      </c>
      <c r="D146" s="108">
        <f>E146+F146</f>
        <v>1</v>
      </c>
      <c r="E146" s="108"/>
      <c r="F146" s="108">
        <v>1</v>
      </c>
      <c r="G146" s="109">
        <f>H146+I146</f>
        <v>37.700000000000003</v>
      </c>
      <c r="H146" s="109"/>
      <c r="I146" s="109">
        <f>I147</f>
        <v>37.700000000000003</v>
      </c>
      <c r="J146" s="69"/>
      <c r="K146" s="69"/>
      <c r="L146" s="69"/>
      <c r="M146" s="69"/>
      <c r="N146" s="69"/>
      <c r="O146" s="69"/>
      <c r="P146" s="69"/>
      <c r="Q146" s="69"/>
      <c r="R146" s="69"/>
    </row>
    <row r="147" spans="1:18" s="6" customFormat="1" ht="20.25" customHeight="1" x14ac:dyDescent="0.25">
      <c r="A147" s="12"/>
      <c r="B147" s="7" t="s">
        <v>202</v>
      </c>
      <c r="C147" s="2">
        <v>2</v>
      </c>
      <c r="D147" s="2"/>
      <c r="E147" s="2"/>
      <c r="F147" s="2">
        <v>1</v>
      </c>
      <c r="G147" s="5"/>
      <c r="H147" s="5"/>
      <c r="I147" s="5">
        <v>37.700000000000003</v>
      </c>
      <c r="J147" s="20"/>
      <c r="K147" s="20"/>
      <c r="L147" s="21"/>
      <c r="M147" s="21"/>
      <c r="N147" s="21"/>
      <c r="O147" s="21"/>
      <c r="P147" s="21"/>
      <c r="Q147" s="21"/>
      <c r="R147" s="21"/>
    </row>
    <row r="148" spans="1:18" s="70" customFormat="1" ht="20.25" customHeight="1" x14ac:dyDescent="0.25">
      <c r="A148" s="110">
        <v>29</v>
      </c>
      <c r="B148" s="111" t="s">
        <v>106</v>
      </c>
      <c r="C148" s="108">
        <v>9</v>
      </c>
      <c r="D148" s="108">
        <f>E148+F148</f>
        <v>4</v>
      </c>
      <c r="E148" s="108">
        <v>4</v>
      </c>
      <c r="F148" s="108">
        <v>0</v>
      </c>
      <c r="G148" s="109">
        <f>H148+I148</f>
        <v>133.1</v>
      </c>
      <c r="H148" s="109">
        <f>H149+H150+H151+H152</f>
        <v>133.1</v>
      </c>
      <c r="I148" s="109">
        <v>0</v>
      </c>
      <c r="J148" s="20"/>
      <c r="K148" s="20"/>
      <c r="L148" s="69"/>
      <c r="M148" s="69"/>
      <c r="N148" s="69"/>
      <c r="O148" s="69"/>
      <c r="P148" s="69"/>
      <c r="Q148" s="69"/>
      <c r="R148" s="69"/>
    </row>
    <row r="149" spans="1:18" s="6" customFormat="1" ht="20.25" customHeight="1" x14ac:dyDescent="0.25">
      <c r="A149" s="12"/>
      <c r="B149" s="7" t="s">
        <v>480</v>
      </c>
      <c r="C149" s="2">
        <v>2</v>
      </c>
      <c r="D149" s="2"/>
      <c r="E149" s="2">
        <v>1</v>
      </c>
      <c r="F149" s="2"/>
      <c r="G149" s="5"/>
      <c r="H149" s="5">
        <v>32.9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6" customFormat="1" ht="20.25" customHeight="1" x14ac:dyDescent="0.25">
      <c r="A150" s="12"/>
      <c r="B150" s="7" t="s">
        <v>481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53" customFormat="1" ht="20.25" customHeight="1" x14ac:dyDescent="0.25">
      <c r="A151" s="12"/>
      <c r="B151" s="7" t="s">
        <v>482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20.25" customHeight="1" x14ac:dyDescent="0.25">
      <c r="A152" s="12"/>
      <c r="B152" s="7" t="s">
        <v>483</v>
      </c>
      <c r="C152" s="2">
        <v>3</v>
      </c>
      <c r="D152" s="2"/>
      <c r="E152" s="2">
        <v>1</v>
      </c>
      <c r="F152" s="2"/>
      <c r="G152" s="5"/>
      <c r="H152" s="5">
        <v>33.799999999999997</v>
      </c>
      <c r="I152" s="5"/>
      <c r="J152" s="21"/>
      <c r="K152" s="29"/>
      <c r="L152" s="21"/>
      <c r="M152" s="21"/>
      <c r="N152" s="21"/>
      <c r="O152" s="21"/>
      <c r="P152" s="21"/>
      <c r="Q152" s="21"/>
      <c r="R152" s="21"/>
    </row>
    <row r="153" spans="1:18" ht="20.25" customHeight="1" x14ac:dyDescent="0.25">
      <c r="A153" s="110">
        <v>30</v>
      </c>
      <c r="B153" s="111" t="s">
        <v>107</v>
      </c>
      <c r="C153" s="108">
        <v>3</v>
      </c>
      <c r="D153" s="108">
        <v>3</v>
      </c>
      <c r="E153" s="108">
        <v>3</v>
      </c>
      <c r="F153" s="108"/>
      <c r="G153" s="109">
        <f>H153+I153</f>
        <v>103.9</v>
      </c>
      <c r="H153" s="109">
        <v>103.9</v>
      </c>
      <c r="I153" s="109"/>
      <c r="J153" s="20"/>
      <c r="K153" s="20"/>
    </row>
    <row r="154" spans="1:18" s="53" customFormat="1" ht="20.25" customHeight="1" x14ac:dyDescent="0.25">
      <c r="A154" s="12"/>
      <c r="B154" s="7" t="s">
        <v>376</v>
      </c>
      <c r="C154" s="2">
        <v>1</v>
      </c>
      <c r="D154" s="2"/>
      <c r="E154" s="2">
        <v>1</v>
      </c>
      <c r="F154" s="2"/>
      <c r="G154" s="5"/>
      <c r="H154" s="5">
        <v>37.200000000000003</v>
      </c>
      <c r="I154" s="5"/>
      <c r="J154" s="52"/>
      <c r="K154" s="52"/>
      <c r="L154" s="52"/>
      <c r="M154" s="52"/>
      <c r="N154" s="52"/>
      <c r="O154" s="52"/>
      <c r="P154" s="52"/>
      <c r="Q154" s="52"/>
      <c r="R154" s="52"/>
    </row>
    <row r="155" spans="1:18" s="6" customFormat="1" ht="18" customHeight="1" x14ac:dyDescent="0.25">
      <c r="A155" s="12"/>
      <c r="B155" s="7" t="s">
        <v>374</v>
      </c>
      <c r="C155" s="2">
        <v>1</v>
      </c>
      <c r="D155" s="2"/>
      <c r="E155" s="2">
        <v>1</v>
      </c>
      <c r="F155" s="2"/>
      <c r="G155" s="5"/>
      <c r="H155" s="5">
        <v>37.4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s="6" customFormat="1" ht="15" customHeight="1" x14ac:dyDescent="0.25">
      <c r="A156" s="12"/>
      <c r="B156" s="7" t="s">
        <v>375</v>
      </c>
      <c r="C156" s="2">
        <v>1</v>
      </c>
      <c r="D156" s="2"/>
      <c r="E156" s="2">
        <v>1</v>
      </c>
      <c r="F156" s="2"/>
      <c r="G156" s="5"/>
      <c r="H156" s="5">
        <v>29.3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x14ac:dyDescent="0.25">
      <c r="A157" s="110">
        <v>31</v>
      </c>
      <c r="B157" s="112" t="s">
        <v>623</v>
      </c>
      <c r="C157" s="108">
        <v>1</v>
      </c>
      <c r="D157" s="110">
        <f>E157+F157</f>
        <v>1</v>
      </c>
      <c r="E157" s="113">
        <v>1</v>
      </c>
      <c r="F157" s="113"/>
      <c r="G157" s="114">
        <f>H157+I157</f>
        <v>41.2</v>
      </c>
      <c r="H157" s="115">
        <v>41.2</v>
      </c>
      <c r="I157" s="115"/>
      <c r="K157" s="73"/>
      <c r="M157" s="73"/>
    </row>
    <row r="158" spans="1:18" s="53" customFormat="1" x14ac:dyDescent="0.25">
      <c r="A158" s="12"/>
      <c r="B158" s="16" t="s">
        <v>623</v>
      </c>
      <c r="C158" s="2">
        <v>1</v>
      </c>
      <c r="D158" s="17">
        <v>1</v>
      </c>
      <c r="E158" s="8">
        <v>1</v>
      </c>
      <c r="F158" s="8"/>
      <c r="G158" s="98"/>
      <c r="H158" s="90">
        <v>41.2</v>
      </c>
      <c r="I158" s="90"/>
      <c r="J158" s="20"/>
      <c r="K158" s="20"/>
      <c r="L158" s="52"/>
      <c r="M158" s="20"/>
      <c r="N158" s="52"/>
      <c r="O158" s="52"/>
      <c r="P158" s="52"/>
      <c r="Q158" s="52"/>
      <c r="R158" s="52"/>
    </row>
    <row r="159" spans="1:18" x14ac:dyDescent="0.25">
      <c r="A159" s="110">
        <v>32</v>
      </c>
      <c r="B159" s="112" t="s">
        <v>577</v>
      </c>
      <c r="C159" s="108">
        <v>1</v>
      </c>
      <c r="D159" s="110">
        <f>E159+F159</f>
        <v>1</v>
      </c>
      <c r="E159" s="113"/>
      <c r="F159" s="113">
        <v>1</v>
      </c>
      <c r="G159" s="114">
        <f>H159+I159</f>
        <v>30.3</v>
      </c>
      <c r="H159" s="115"/>
      <c r="I159" s="115">
        <v>30.3</v>
      </c>
      <c r="M159" s="20"/>
    </row>
    <row r="160" spans="1:18" s="6" customFormat="1" x14ac:dyDescent="0.25">
      <c r="A160" s="12"/>
      <c r="B160" s="16" t="s">
        <v>577</v>
      </c>
      <c r="C160" s="2">
        <v>1</v>
      </c>
      <c r="D160" s="17"/>
      <c r="E160" s="8"/>
      <c r="F160" s="8">
        <v>1</v>
      </c>
      <c r="G160" s="98"/>
      <c r="H160" s="90"/>
      <c r="I160" s="90">
        <v>30.3</v>
      </c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x14ac:dyDescent="0.25">
      <c r="A161" s="110">
        <v>33</v>
      </c>
      <c r="B161" s="111" t="s">
        <v>108</v>
      </c>
      <c r="C161" s="108">
        <v>1</v>
      </c>
      <c r="D161" s="108">
        <f>E161+F161</f>
        <v>1</v>
      </c>
      <c r="E161" s="108">
        <v>1</v>
      </c>
      <c r="F161" s="108"/>
      <c r="G161" s="109">
        <f>H161+I161</f>
        <v>25.6</v>
      </c>
      <c r="H161" s="109">
        <v>25.6</v>
      </c>
      <c r="I161" s="109"/>
    </row>
    <row r="162" spans="1:18" s="6" customFormat="1" x14ac:dyDescent="0.25">
      <c r="A162" s="12"/>
      <c r="B162" s="7" t="s">
        <v>535</v>
      </c>
      <c r="C162" s="2">
        <v>1</v>
      </c>
      <c r="D162" s="2"/>
      <c r="E162" s="2">
        <v>1</v>
      </c>
      <c r="F162" s="2"/>
      <c r="G162" s="5"/>
      <c r="H162" s="5">
        <v>25.6</v>
      </c>
      <c r="I162" s="5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70" customFormat="1" x14ac:dyDescent="0.25">
      <c r="A163" s="110">
        <v>34</v>
      </c>
      <c r="B163" s="112" t="s">
        <v>650</v>
      </c>
      <c r="C163" s="108">
        <v>1</v>
      </c>
      <c r="D163" s="108">
        <f>E163+F163</f>
        <v>1</v>
      </c>
      <c r="E163" s="113"/>
      <c r="F163" s="113">
        <v>1</v>
      </c>
      <c r="G163" s="114">
        <f>H163+I163</f>
        <v>34.1</v>
      </c>
      <c r="H163" s="115"/>
      <c r="I163" s="115">
        <v>34.1</v>
      </c>
      <c r="J163" s="69"/>
      <c r="K163" s="69"/>
      <c r="L163" s="69"/>
      <c r="M163" s="69"/>
      <c r="N163" s="69"/>
      <c r="O163" s="69"/>
      <c r="P163" s="69"/>
      <c r="Q163" s="69"/>
      <c r="R163" s="69"/>
    </row>
    <row r="164" spans="1:18" s="6" customFormat="1" x14ac:dyDescent="0.25">
      <c r="A164" s="12"/>
      <c r="B164" s="16" t="s">
        <v>651</v>
      </c>
      <c r="C164" s="2">
        <v>1</v>
      </c>
      <c r="D164" s="17"/>
      <c r="E164" s="8"/>
      <c r="F164" s="8">
        <v>1</v>
      </c>
      <c r="G164" s="98"/>
      <c r="H164" s="90"/>
      <c r="I164" s="90">
        <v>34.1</v>
      </c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0" customFormat="1" x14ac:dyDescent="0.25">
      <c r="A165" s="110">
        <v>35</v>
      </c>
      <c r="B165" s="111" t="s">
        <v>33</v>
      </c>
      <c r="C165" s="108">
        <v>3</v>
      </c>
      <c r="D165" s="108">
        <f>E165+F165</f>
        <v>2</v>
      </c>
      <c r="E165" s="108">
        <v>2</v>
      </c>
      <c r="F165" s="108"/>
      <c r="G165" s="109">
        <f>H165+I165</f>
        <v>84.1</v>
      </c>
      <c r="H165" s="109">
        <v>84.1</v>
      </c>
      <c r="I165" s="109"/>
      <c r="J165" s="71"/>
      <c r="K165" s="69"/>
      <c r="L165" s="69"/>
      <c r="M165" s="69"/>
      <c r="N165" s="69"/>
      <c r="O165" s="69"/>
      <c r="P165" s="69"/>
      <c r="Q165" s="69"/>
      <c r="R165" s="69"/>
    </row>
    <row r="166" spans="1:18" s="6" customFormat="1" x14ac:dyDescent="0.25">
      <c r="A166" s="12"/>
      <c r="B166" s="16" t="s">
        <v>597</v>
      </c>
      <c r="C166" s="2">
        <v>2</v>
      </c>
      <c r="D166" s="17"/>
      <c r="E166" s="8">
        <v>1</v>
      </c>
      <c r="F166" s="8"/>
      <c r="G166" s="98"/>
      <c r="H166" s="90">
        <v>51.9</v>
      </c>
      <c r="I166" s="90"/>
      <c r="J166" s="20"/>
      <c r="K166" s="21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187</v>
      </c>
      <c r="C167" s="2">
        <v>1</v>
      </c>
      <c r="D167" s="2"/>
      <c r="E167" s="2">
        <v>1</v>
      </c>
      <c r="F167" s="2"/>
      <c r="G167" s="5"/>
      <c r="H167" s="5">
        <v>32.200000000000003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36</v>
      </c>
      <c r="B168" s="111" t="s">
        <v>109</v>
      </c>
      <c r="C168" s="108">
        <v>4</v>
      </c>
      <c r="D168" s="108">
        <v>2</v>
      </c>
      <c r="E168" s="108">
        <v>1</v>
      </c>
      <c r="F168" s="108">
        <v>1</v>
      </c>
      <c r="G168" s="109">
        <f>H168+I168</f>
        <v>75.300000000000011</v>
      </c>
      <c r="H168" s="109">
        <v>36.6</v>
      </c>
      <c r="I168" s="109">
        <v>38.700000000000003</v>
      </c>
      <c r="J168" s="20"/>
      <c r="K168" s="20"/>
    </row>
    <row r="169" spans="1:18" s="6" customFormat="1" x14ac:dyDescent="0.25">
      <c r="A169" s="12"/>
      <c r="B169" s="7" t="s">
        <v>306</v>
      </c>
      <c r="C169" s="2">
        <v>2</v>
      </c>
      <c r="D169" s="2"/>
      <c r="E169" s="2"/>
      <c r="F169" s="2">
        <v>1</v>
      </c>
      <c r="G169" s="5"/>
      <c r="H169" s="5"/>
      <c r="I169" s="5">
        <v>38.700000000000003</v>
      </c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s="6" customFormat="1" x14ac:dyDescent="0.25">
      <c r="A170" s="12"/>
      <c r="B170" s="7" t="s">
        <v>307</v>
      </c>
      <c r="C170" s="2">
        <v>2</v>
      </c>
      <c r="D170" s="2"/>
      <c r="E170" s="2">
        <v>1</v>
      </c>
      <c r="F170" s="2"/>
      <c r="G170" s="5"/>
      <c r="H170" s="5">
        <v>36.6</v>
      </c>
      <c r="I170" s="5"/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37</v>
      </c>
      <c r="B171" s="111" t="s">
        <v>110</v>
      </c>
      <c r="C171" s="108">
        <f>C172+C173</f>
        <v>3</v>
      </c>
      <c r="D171" s="108">
        <f>E171+F171</f>
        <v>2</v>
      </c>
      <c r="E171" s="108">
        <v>1</v>
      </c>
      <c r="F171" s="108">
        <v>1</v>
      </c>
      <c r="G171" s="109">
        <f>H171+I171</f>
        <v>65.599999999999994</v>
      </c>
      <c r="H171" s="109"/>
      <c r="I171" s="109">
        <f>I172+I173</f>
        <v>65.599999999999994</v>
      </c>
    </row>
    <row r="172" spans="1:18" s="53" customFormat="1" x14ac:dyDescent="0.25">
      <c r="A172" s="12"/>
      <c r="B172" s="7" t="s">
        <v>537</v>
      </c>
      <c r="C172" s="2">
        <v>1</v>
      </c>
      <c r="D172" s="2"/>
      <c r="E172" s="2">
        <v>1</v>
      </c>
      <c r="F172" s="2"/>
      <c r="G172" s="5"/>
      <c r="H172" s="5"/>
      <c r="I172" s="5">
        <v>32.1</v>
      </c>
      <c r="J172" s="52"/>
      <c r="K172" s="52"/>
      <c r="L172" s="52"/>
      <c r="M172" s="52"/>
      <c r="N172" s="52"/>
      <c r="O172" s="52"/>
      <c r="P172" s="52"/>
      <c r="Q172" s="52"/>
      <c r="R172" s="52"/>
    </row>
    <row r="173" spans="1:18" s="6" customFormat="1" x14ac:dyDescent="0.25">
      <c r="A173" s="12"/>
      <c r="B173" s="7" t="s">
        <v>536</v>
      </c>
      <c r="C173" s="2">
        <v>2</v>
      </c>
      <c r="D173" s="2"/>
      <c r="E173" s="2"/>
      <c r="F173" s="2">
        <v>1</v>
      </c>
      <c r="G173" s="5"/>
      <c r="H173" s="5"/>
      <c r="I173" s="5">
        <v>33.5</v>
      </c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38</v>
      </c>
      <c r="B174" s="112" t="s">
        <v>640</v>
      </c>
      <c r="C174" s="108">
        <v>4</v>
      </c>
      <c r="D174" s="110">
        <f>E174+F174</f>
        <v>2</v>
      </c>
      <c r="E174" s="113">
        <v>1</v>
      </c>
      <c r="F174" s="113">
        <v>1</v>
      </c>
      <c r="G174" s="114">
        <f>H174+I174</f>
        <v>91.5</v>
      </c>
      <c r="H174" s="115">
        <v>52</v>
      </c>
      <c r="I174" s="115">
        <v>39.5</v>
      </c>
      <c r="J174" s="20"/>
    </row>
    <row r="175" spans="1:18" s="6" customFormat="1" x14ac:dyDescent="0.25">
      <c r="A175" s="12"/>
      <c r="B175" s="16" t="s">
        <v>641</v>
      </c>
      <c r="C175" s="2">
        <v>2</v>
      </c>
      <c r="D175" s="17"/>
      <c r="E175" s="8"/>
      <c r="F175" s="8">
        <v>1</v>
      </c>
      <c r="G175" s="98"/>
      <c r="H175" s="90"/>
      <c r="I175" s="90">
        <v>39.5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16" t="s">
        <v>642</v>
      </c>
      <c r="C176" s="2">
        <v>2</v>
      </c>
      <c r="D176" s="17"/>
      <c r="E176" s="8">
        <v>1</v>
      </c>
      <c r="F176" s="8"/>
      <c r="G176" s="98"/>
      <c r="H176" s="90">
        <v>52</v>
      </c>
      <c r="I176" s="90"/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10">
        <v>39</v>
      </c>
      <c r="B177" s="112" t="s">
        <v>646</v>
      </c>
      <c r="C177" s="108">
        <v>1</v>
      </c>
      <c r="D177" s="110">
        <f>E177+F177</f>
        <v>1</v>
      </c>
      <c r="E177" s="113"/>
      <c r="F177" s="113">
        <v>1</v>
      </c>
      <c r="G177" s="114">
        <f>H177+I177</f>
        <v>33</v>
      </c>
      <c r="H177" s="115"/>
      <c r="I177" s="115">
        <v>33</v>
      </c>
      <c r="J177" s="20"/>
    </row>
    <row r="178" spans="1:18" s="6" customFormat="1" x14ac:dyDescent="0.25">
      <c r="A178" s="12"/>
      <c r="B178" s="16" t="s">
        <v>647</v>
      </c>
      <c r="C178" s="2">
        <v>1</v>
      </c>
      <c r="D178" s="17">
        <v>1</v>
      </c>
      <c r="E178" s="8"/>
      <c r="F178" s="8">
        <v>1</v>
      </c>
      <c r="G178" s="98"/>
      <c r="H178" s="90"/>
      <c r="I178" s="90">
        <v>33</v>
      </c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s="70" customFormat="1" x14ac:dyDescent="0.25">
      <c r="A179" s="110">
        <v>40</v>
      </c>
      <c r="B179" s="111" t="s">
        <v>35</v>
      </c>
      <c r="C179" s="108">
        <f>C180+C181</f>
        <v>3</v>
      </c>
      <c r="D179" s="108">
        <f>E179+F179</f>
        <v>2</v>
      </c>
      <c r="E179" s="108">
        <v>2</v>
      </c>
      <c r="F179" s="108"/>
      <c r="G179" s="109">
        <f>H179+I179</f>
        <v>81.699999999999989</v>
      </c>
      <c r="H179" s="109">
        <f>H180+H181</f>
        <v>81.699999999999989</v>
      </c>
      <c r="I179" s="4"/>
      <c r="J179" s="69"/>
      <c r="K179" s="69"/>
      <c r="L179" s="69"/>
      <c r="M179" s="69"/>
      <c r="N179" s="69"/>
      <c r="O179" s="69"/>
      <c r="P179" s="69"/>
      <c r="Q179" s="69"/>
      <c r="R179" s="69"/>
    </row>
    <row r="180" spans="1:18" s="6" customFormat="1" x14ac:dyDescent="0.25">
      <c r="A180" s="12"/>
      <c r="B180" s="7" t="s">
        <v>188</v>
      </c>
      <c r="C180" s="2">
        <v>2</v>
      </c>
      <c r="D180" s="2"/>
      <c r="E180" s="2">
        <v>1</v>
      </c>
      <c r="F180" s="2"/>
      <c r="G180" s="5"/>
      <c r="H180" s="5">
        <v>41.4</v>
      </c>
      <c r="I180" s="5"/>
      <c r="J180" s="21"/>
      <c r="K180" s="21"/>
      <c r="L180" s="21"/>
      <c r="M180" s="21"/>
      <c r="N180" s="21"/>
      <c r="O180" s="21"/>
      <c r="P180" s="21"/>
      <c r="Q180" s="21"/>
      <c r="R180" s="21"/>
    </row>
    <row r="181" spans="1:18" s="53" customFormat="1" x14ac:dyDescent="0.25">
      <c r="A181" s="12"/>
      <c r="B181" s="7" t="s">
        <v>189</v>
      </c>
      <c r="C181" s="2">
        <v>1</v>
      </c>
      <c r="D181" s="2"/>
      <c r="E181" s="2">
        <v>1</v>
      </c>
      <c r="F181" s="2"/>
      <c r="G181" s="5"/>
      <c r="H181" s="5">
        <v>40.299999999999997</v>
      </c>
      <c r="I181" s="5"/>
      <c r="J181" s="52"/>
      <c r="K181" s="52"/>
      <c r="L181" s="52"/>
      <c r="M181" s="52"/>
      <c r="N181" s="52"/>
      <c r="O181" s="52"/>
      <c r="P181" s="52"/>
      <c r="Q181" s="52"/>
      <c r="R181" s="52"/>
    </row>
    <row r="182" spans="1:18" x14ac:dyDescent="0.25">
      <c r="A182" s="110">
        <v>41</v>
      </c>
      <c r="B182" s="111" t="s">
        <v>36</v>
      </c>
      <c r="C182" s="108">
        <f>C183+C184</f>
        <v>8</v>
      </c>
      <c r="D182" s="108">
        <f>E182+F182</f>
        <v>2</v>
      </c>
      <c r="E182" s="108">
        <v>1</v>
      </c>
      <c r="F182" s="108">
        <v>1</v>
      </c>
      <c r="G182" s="109">
        <f>H182+I182</f>
        <v>76.7</v>
      </c>
      <c r="H182" s="109">
        <v>37.700000000000003</v>
      </c>
      <c r="I182" s="109">
        <v>39</v>
      </c>
    </row>
    <row r="183" spans="1:18" s="53" customFormat="1" x14ac:dyDescent="0.25">
      <c r="A183" s="12"/>
      <c r="B183" s="7" t="s">
        <v>203</v>
      </c>
      <c r="C183" s="2">
        <v>7</v>
      </c>
      <c r="D183" s="2"/>
      <c r="E183" s="2"/>
      <c r="F183" s="2">
        <v>1</v>
      </c>
      <c r="G183" s="5"/>
      <c r="H183" s="5"/>
      <c r="I183" s="5">
        <v>39</v>
      </c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6" customFormat="1" x14ac:dyDescent="0.25">
      <c r="A184" s="12"/>
      <c r="B184" s="7" t="s">
        <v>204</v>
      </c>
      <c r="C184" s="2">
        <v>1</v>
      </c>
      <c r="D184" s="2"/>
      <c r="E184" s="2">
        <v>1</v>
      </c>
      <c r="F184" s="2"/>
      <c r="G184" s="5"/>
      <c r="H184" s="5">
        <v>37.700000000000003</v>
      </c>
      <c r="I184" s="5"/>
      <c r="J184" s="21"/>
      <c r="K184" s="21"/>
      <c r="L184" s="21"/>
      <c r="M184" s="21"/>
      <c r="N184" s="21"/>
      <c r="O184" s="21"/>
      <c r="P184" s="21"/>
      <c r="Q184" s="21"/>
      <c r="R184" s="21"/>
    </row>
    <row r="185" spans="1:18" x14ac:dyDescent="0.25">
      <c r="A185" s="110">
        <v>42</v>
      </c>
      <c r="B185" s="111" t="s">
        <v>37</v>
      </c>
      <c r="C185" s="108">
        <v>1</v>
      </c>
      <c r="D185" s="110">
        <f>E185+F185</f>
        <v>1</v>
      </c>
      <c r="E185" s="108">
        <v>1</v>
      </c>
      <c r="F185" s="108"/>
      <c r="G185" s="109">
        <f>H185+I185</f>
        <v>39.5</v>
      </c>
      <c r="H185" s="109">
        <f>H186</f>
        <v>39.5</v>
      </c>
      <c r="I185" s="109"/>
    </row>
    <row r="186" spans="1:18" s="6" customFormat="1" x14ac:dyDescent="0.25">
      <c r="A186" s="12"/>
      <c r="B186" s="7" t="s">
        <v>190</v>
      </c>
      <c r="C186" s="2">
        <v>1</v>
      </c>
      <c r="D186" s="2"/>
      <c r="E186" s="2">
        <v>1</v>
      </c>
      <c r="F186" s="2"/>
      <c r="G186" s="5"/>
      <c r="H186" s="5">
        <v>39.5</v>
      </c>
      <c r="I186" s="5"/>
      <c r="J186" s="21"/>
      <c r="K186" s="21"/>
      <c r="L186" s="21"/>
      <c r="M186" s="21"/>
      <c r="N186" s="21"/>
      <c r="O186" s="21"/>
      <c r="P186" s="21"/>
      <c r="Q186" s="21"/>
      <c r="R186" s="21"/>
    </row>
    <row r="187" spans="1:18" x14ac:dyDescent="0.25">
      <c r="A187" s="110">
        <v>43</v>
      </c>
      <c r="B187" s="111" t="s">
        <v>38</v>
      </c>
      <c r="C187" s="108">
        <v>2</v>
      </c>
      <c r="D187" s="110">
        <f>E187+F187</f>
        <v>1</v>
      </c>
      <c r="E187" s="108">
        <v>1</v>
      </c>
      <c r="F187" s="108"/>
      <c r="G187" s="109">
        <f>H187+I187</f>
        <v>38.9</v>
      </c>
      <c r="H187" s="109">
        <v>38.9</v>
      </c>
      <c r="I187" s="109"/>
    </row>
    <row r="188" spans="1:18" s="6" customFormat="1" x14ac:dyDescent="0.25">
      <c r="A188" s="12"/>
      <c r="B188" s="7" t="s">
        <v>218</v>
      </c>
      <c r="C188" s="2">
        <v>2</v>
      </c>
      <c r="D188" s="2"/>
      <c r="E188" s="2">
        <v>1</v>
      </c>
      <c r="F188" s="2"/>
      <c r="G188" s="5"/>
      <c r="H188" s="5">
        <v>38.9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x14ac:dyDescent="0.25">
      <c r="A189" s="110">
        <v>44</v>
      </c>
      <c r="B189" s="111" t="s">
        <v>39</v>
      </c>
      <c r="C189" s="108">
        <f>C190+C191</f>
        <v>7</v>
      </c>
      <c r="D189" s="108">
        <f>E189+F189</f>
        <v>2</v>
      </c>
      <c r="E189" s="108">
        <v>1</v>
      </c>
      <c r="F189" s="108">
        <v>1</v>
      </c>
      <c r="G189" s="109">
        <f>H189+I189</f>
        <v>75.2</v>
      </c>
      <c r="H189" s="109">
        <v>37.6</v>
      </c>
      <c r="I189" s="109">
        <v>37.6</v>
      </c>
    </row>
    <row r="190" spans="1:18" s="6" customFormat="1" x14ac:dyDescent="0.25">
      <c r="A190" s="12"/>
      <c r="B190" s="7" t="s">
        <v>191</v>
      </c>
      <c r="C190" s="2">
        <v>2</v>
      </c>
      <c r="D190" s="2"/>
      <c r="E190" s="2">
        <v>1</v>
      </c>
      <c r="F190" s="2"/>
      <c r="G190" s="5"/>
      <c r="H190" s="5">
        <v>37.6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53" customFormat="1" x14ac:dyDescent="0.25">
      <c r="A191" s="12"/>
      <c r="B191" s="7" t="s">
        <v>192</v>
      </c>
      <c r="C191" s="2">
        <v>5</v>
      </c>
      <c r="D191" s="2"/>
      <c r="E191" s="2"/>
      <c r="F191" s="2">
        <v>1</v>
      </c>
      <c r="G191" s="5"/>
      <c r="H191" s="5"/>
      <c r="I191" s="5">
        <v>37.6</v>
      </c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18" x14ac:dyDescent="0.25">
      <c r="A192" s="110">
        <v>45</v>
      </c>
      <c r="B192" s="111" t="s">
        <v>40</v>
      </c>
      <c r="C192" s="108">
        <f>C193+C194</f>
        <v>3</v>
      </c>
      <c r="D192" s="108">
        <f>E192+F192</f>
        <v>2</v>
      </c>
      <c r="E192" s="108">
        <v>1</v>
      </c>
      <c r="F192" s="108">
        <v>1</v>
      </c>
      <c r="G192" s="109">
        <f>H192+I192</f>
        <v>74.900000000000006</v>
      </c>
      <c r="H192" s="109">
        <v>37.200000000000003</v>
      </c>
      <c r="I192" s="109">
        <v>37.700000000000003</v>
      </c>
    </row>
    <row r="193" spans="1:18" s="6" customFormat="1" x14ac:dyDescent="0.25">
      <c r="A193" s="12"/>
      <c r="B193" s="7" t="s">
        <v>205</v>
      </c>
      <c r="C193" s="2">
        <v>1</v>
      </c>
      <c r="D193" s="2"/>
      <c r="E193" s="2">
        <v>1</v>
      </c>
      <c r="F193" s="2"/>
      <c r="G193" s="5"/>
      <c r="H193" s="5">
        <v>37.200000000000003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6" customFormat="1" x14ac:dyDescent="0.25">
      <c r="A194" s="12"/>
      <c r="B194" s="7" t="s">
        <v>206</v>
      </c>
      <c r="C194" s="2">
        <v>2</v>
      </c>
      <c r="D194" s="2"/>
      <c r="E194" s="2"/>
      <c r="F194" s="2">
        <v>1</v>
      </c>
      <c r="G194" s="5"/>
      <c r="H194" s="5"/>
      <c r="I194" s="5">
        <v>37.700000000000003</v>
      </c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s="70" customFormat="1" x14ac:dyDescent="0.25">
      <c r="A195" s="110">
        <v>46</v>
      </c>
      <c r="B195" s="111" t="s">
        <v>111</v>
      </c>
      <c r="C195" s="108">
        <f>C196+C197</f>
        <v>5</v>
      </c>
      <c r="D195" s="108">
        <f>E195+F195</f>
        <v>2</v>
      </c>
      <c r="E195" s="108">
        <v>1</v>
      </c>
      <c r="F195" s="108">
        <v>1</v>
      </c>
      <c r="G195" s="109">
        <f>H195+I195</f>
        <v>76.8</v>
      </c>
      <c r="H195" s="109">
        <v>37.799999999999997</v>
      </c>
      <c r="I195" s="109">
        <v>39</v>
      </c>
      <c r="J195" s="69"/>
      <c r="K195" s="69"/>
      <c r="L195" s="69"/>
      <c r="M195" s="69"/>
      <c r="N195" s="69"/>
      <c r="O195" s="69"/>
      <c r="P195" s="69"/>
      <c r="Q195" s="69"/>
      <c r="R195" s="69"/>
    </row>
    <row r="196" spans="1:18" s="6" customFormat="1" x14ac:dyDescent="0.25">
      <c r="A196" s="12"/>
      <c r="B196" s="7" t="s">
        <v>193</v>
      </c>
      <c r="C196" s="2">
        <v>1</v>
      </c>
      <c r="D196" s="2"/>
      <c r="E196" s="2">
        <v>1</v>
      </c>
      <c r="F196" s="2"/>
      <c r="G196" s="5"/>
      <c r="H196" s="5">
        <v>37.799999999999997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s="6" customFormat="1" x14ac:dyDescent="0.25">
      <c r="A197" s="12"/>
      <c r="B197" s="7" t="s">
        <v>194</v>
      </c>
      <c r="C197" s="2">
        <v>4</v>
      </c>
      <c r="D197" s="2"/>
      <c r="E197" s="2"/>
      <c r="F197" s="2">
        <v>1</v>
      </c>
      <c r="G197" s="5"/>
      <c r="H197" s="5"/>
      <c r="I197" s="5">
        <v>39</v>
      </c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5">
      <c r="A198" s="110">
        <v>47</v>
      </c>
      <c r="B198" s="111" t="s">
        <v>112</v>
      </c>
      <c r="C198" s="108">
        <v>4</v>
      </c>
      <c r="D198" s="108">
        <f>E198+F198</f>
        <v>1</v>
      </c>
      <c r="E198" s="108">
        <v>1</v>
      </c>
      <c r="F198" s="108"/>
      <c r="G198" s="109">
        <f>H198+I198</f>
        <v>38.200000000000003</v>
      </c>
      <c r="H198" s="109">
        <v>38.200000000000003</v>
      </c>
      <c r="I198" s="109"/>
    </row>
    <row r="199" spans="1:18" s="53" customFormat="1" x14ac:dyDescent="0.25">
      <c r="A199" s="12"/>
      <c r="B199" s="7" t="s">
        <v>484</v>
      </c>
      <c r="C199" s="2">
        <v>4</v>
      </c>
      <c r="D199" s="2"/>
      <c r="E199" s="2">
        <v>1</v>
      </c>
      <c r="F199" s="2"/>
      <c r="G199" s="5"/>
      <c r="H199" s="5">
        <v>38.200000000000003</v>
      </c>
      <c r="I199" s="5"/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5">
      <c r="A200" s="110">
        <v>48</v>
      </c>
      <c r="B200" s="111" t="s">
        <v>113</v>
      </c>
      <c r="C200" s="108">
        <v>6</v>
      </c>
      <c r="D200" s="108">
        <f>E200+F200</f>
        <v>1</v>
      </c>
      <c r="E200" s="108"/>
      <c r="F200" s="108">
        <v>1</v>
      </c>
      <c r="G200" s="109">
        <f>H200+I200</f>
        <v>47.8</v>
      </c>
      <c r="H200" s="109"/>
      <c r="I200" s="109">
        <v>47.8</v>
      </c>
      <c r="J200" s="20"/>
    </row>
    <row r="201" spans="1:18" s="6" customFormat="1" x14ac:dyDescent="0.25">
      <c r="A201" s="12"/>
      <c r="B201" s="7" t="s">
        <v>398</v>
      </c>
      <c r="C201" s="2">
        <v>6</v>
      </c>
      <c r="D201" s="2"/>
      <c r="E201" s="2"/>
      <c r="F201" s="2">
        <v>1</v>
      </c>
      <c r="G201" s="5"/>
      <c r="H201" s="5"/>
      <c r="I201" s="5">
        <v>47.8</v>
      </c>
      <c r="J201" s="20"/>
      <c r="K201" s="21"/>
      <c r="L201" s="21"/>
      <c r="M201" s="21"/>
      <c r="N201" s="21"/>
      <c r="O201" s="21"/>
      <c r="P201" s="21"/>
      <c r="Q201" s="21"/>
      <c r="R201" s="21"/>
    </row>
    <row r="202" spans="1:18" s="70" customFormat="1" x14ac:dyDescent="0.25">
      <c r="A202" s="110">
        <v>49</v>
      </c>
      <c r="B202" s="111" t="s">
        <v>41</v>
      </c>
      <c r="C202" s="108">
        <v>3</v>
      </c>
      <c r="D202" s="108">
        <f>E202+F202</f>
        <v>1</v>
      </c>
      <c r="E202" s="108"/>
      <c r="F202" s="108">
        <v>1</v>
      </c>
      <c r="G202" s="109">
        <f>H202+I202</f>
        <v>34.6</v>
      </c>
      <c r="H202" s="109"/>
      <c r="I202" s="109">
        <v>34.6</v>
      </c>
      <c r="J202" s="69"/>
      <c r="K202" s="69"/>
      <c r="L202" s="69"/>
      <c r="M202" s="69"/>
      <c r="N202" s="69"/>
      <c r="O202" s="69"/>
      <c r="P202" s="69"/>
      <c r="Q202" s="69"/>
      <c r="R202" s="69"/>
    </row>
    <row r="203" spans="1:18" s="6" customFormat="1" x14ac:dyDescent="0.25">
      <c r="A203" s="12"/>
      <c r="B203" s="7" t="s">
        <v>219</v>
      </c>
      <c r="C203" s="2">
        <v>3</v>
      </c>
      <c r="D203" s="2"/>
      <c r="E203" s="2"/>
      <c r="F203" s="2">
        <v>1</v>
      </c>
      <c r="G203" s="5"/>
      <c r="H203" s="5"/>
      <c r="I203" s="5">
        <v>34.6</v>
      </c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5">
      <c r="A204" s="110">
        <v>50</v>
      </c>
      <c r="B204" s="111" t="s">
        <v>42</v>
      </c>
      <c r="C204" s="108">
        <v>1</v>
      </c>
      <c r="D204" s="108">
        <f>E204+F204</f>
        <v>1</v>
      </c>
      <c r="E204" s="108">
        <v>1</v>
      </c>
      <c r="F204" s="108"/>
      <c r="G204" s="109">
        <f>H204+I204</f>
        <v>33.9</v>
      </c>
      <c r="H204" s="109">
        <v>33.9</v>
      </c>
      <c r="I204" s="109"/>
    </row>
    <row r="205" spans="1:18" s="53" customFormat="1" x14ac:dyDescent="0.25">
      <c r="A205" s="12"/>
      <c r="B205" s="7" t="s">
        <v>195</v>
      </c>
      <c r="C205" s="2">
        <v>1</v>
      </c>
      <c r="D205" s="2"/>
      <c r="E205" s="2">
        <v>1</v>
      </c>
      <c r="F205" s="2"/>
      <c r="G205" s="5"/>
      <c r="H205" s="5">
        <v>33.9</v>
      </c>
      <c r="I205" s="5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114</v>
      </c>
      <c r="C206" s="108">
        <f>C207+C208</f>
        <v>5</v>
      </c>
      <c r="D206" s="108">
        <f>E206+F206</f>
        <v>2</v>
      </c>
      <c r="E206" s="108">
        <v>1</v>
      </c>
      <c r="F206" s="108">
        <v>1</v>
      </c>
      <c r="G206" s="109">
        <f>H206+I206</f>
        <v>75</v>
      </c>
      <c r="H206" s="109">
        <v>37.9</v>
      </c>
      <c r="I206" s="109">
        <v>37.1</v>
      </c>
    </row>
    <row r="207" spans="1:18" s="6" customFormat="1" x14ac:dyDescent="0.25">
      <c r="A207" s="12"/>
      <c r="B207" s="7" t="s">
        <v>538</v>
      </c>
      <c r="C207" s="2">
        <v>2</v>
      </c>
      <c r="D207" s="2"/>
      <c r="E207" s="2"/>
      <c r="F207" s="2">
        <v>1</v>
      </c>
      <c r="G207" s="5"/>
      <c r="H207" s="5"/>
      <c r="I207" s="5">
        <v>37.1</v>
      </c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s="53" customFormat="1" x14ac:dyDescent="0.25">
      <c r="A208" s="12"/>
      <c r="B208" s="7" t="s">
        <v>539</v>
      </c>
      <c r="C208" s="2">
        <v>3</v>
      </c>
      <c r="D208" s="2"/>
      <c r="E208" s="2">
        <v>1</v>
      </c>
      <c r="F208" s="2"/>
      <c r="G208" s="5"/>
      <c r="H208" s="5">
        <v>37.9</v>
      </c>
      <c r="I208" s="5"/>
      <c r="J208" s="54"/>
      <c r="K208" s="52"/>
      <c r="L208" s="52"/>
      <c r="M208" s="52"/>
      <c r="N208" s="52"/>
      <c r="O208" s="52"/>
      <c r="P208" s="52"/>
      <c r="Q208" s="52"/>
      <c r="R208" s="52"/>
    </row>
    <row r="209" spans="1:18" x14ac:dyDescent="0.25">
      <c r="A209" s="110">
        <v>52</v>
      </c>
      <c r="B209" s="111" t="s">
        <v>115</v>
      </c>
      <c r="C209" s="108">
        <v>2</v>
      </c>
      <c r="D209" s="108">
        <f>E209+F209</f>
        <v>1</v>
      </c>
      <c r="E209" s="108"/>
      <c r="F209" s="108">
        <v>1</v>
      </c>
      <c r="G209" s="109">
        <f>H209+I209</f>
        <v>43</v>
      </c>
      <c r="H209" s="109"/>
      <c r="I209" s="109">
        <v>43</v>
      </c>
      <c r="J209" s="20"/>
    </row>
    <row r="210" spans="1:18" s="53" customFormat="1" x14ac:dyDescent="0.25">
      <c r="A210" s="12"/>
      <c r="B210" s="7" t="s">
        <v>399</v>
      </c>
      <c r="C210" s="2">
        <v>2</v>
      </c>
      <c r="D210" s="2"/>
      <c r="E210" s="2"/>
      <c r="F210" s="2">
        <v>1</v>
      </c>
      <c r="G210" s="5"/>
      <c r="H210" s="5"/>
      <c r="I210" s="5">
        <v>43</v>
      </c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10">
        <v>53</v>
      </c>
      <c r="B211" s="111" t="s">
        <v>116</v>
      </c>
      <c r="C211" s="108">
        <v>10</v>
      </c>
      <c r="D211" s="108">
        <f>E211+F211</f>
        <v>6</v>
      </c>
      <c r="E211" s="108">
        <v>1</v>
      </c>
      <c r="F211" s="108">
        <v>5</v>
      </c>
      <c r="G211" s="109">
        <f>H211+I211</f>
        <v>196.9</v>
      </c>
      <c r="H211" s="109">
        <v>33.4</v>
      </c>
      <c r="I211" s="109">
        <v>163.5</v>
      </c>
    </row>
    <row r="212" spans="1:18" s="6" customFormat="1" x14ac:dyDescent="0.25">
      <c r="A212" s="12"/>
      <c r="B212" s="7" t="s">
        <v>485</v>
      </c>
      <c r="C212" s="2">
        <v>2</v>
      </c>
      <c r="D212" s="2"/>
      <c r="E212" s="2"/>
      <c r="F212" s="2">
        <v>1</v>
      </c>
      <c r="G212" s="5"/>
      <c r="H212" s="5"/>
      <c r="I212" s="5">
        <v>33.299999999999997</v>
      </c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s="53" customFormat="1" x14ac:dyDescent="0.25">
      <c r="A213" s="12"/>
      <c r="B213" s="7" t="s">
        <v>486</v>
      </c>
      <c r="C213" s="2">
        <v>1</v>
      </c>
      <c r="D213" s="2"/>
      <c r="E213" s="2">
        <v>1</v>
      </c>
      <c r="F213" s="2"/>
      <c r="G213" s="5"/>
      <c r="H213" s="5">
        <v>33.4</v>
      </c>
      <c r="I213" s="5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s="6" customFormat="1" x14ac:dyDescent="0.25">
      <c r="A214" s="12"/>
      <c r="B214" s="7" t="s">
        <v>487</v>
      </c>
      <c r="C214" s="2">
        <v>2</v>
      </c>
      <c r="D214" s="2"/>
      <c r="E214" s="2"/>
      <c r="F214" s="2">
        <v>1</v>
      </c>
      <c r="G214" s="5"/>
      <c r="H214" s="5"/>
      <c r="I214" s="5">
        <v>31.6</v>
      </c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s="53" customFormat="1" x14ac:dyDescent="0.25">
      <c r="A215" s="12"/>
      <c r="B215" s="7" t="s">
        <v>658</v>
      </c>
      <c r="C215" s="2">
        <v>1</v>
      </c>
      <c r="D215" s="2"/>
      <c r="E215" s="2"/>
      <c r="F215" s="2">
        <v>1</v>
      </c>
      <c r="G215" s="5"/>
      <c r="H215" s="5"/>
      <c r="I215" s="5">
        <v>30.5</v>
      </c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s="6" customFormat="1" x14ac:dyDescent="0.25">
      <c r="A216" s="12"/>
      <c r="B216" s="7" t="s">
        <v>488</v>
      </c>
      <c r="C216" s="2">
        <v>2</v>
      </c>
      <c r="D216" s="2"/>
      <c r="E216" s="2"/>
      <c r="F216" s="2">
        <v>1</v>
      </c>
      <c r="G216" s="5"/>
      <c r="H216" s="5"/>
      <c r="I216" s="5">
        <v>33.700000000000003</v>
      </c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s="6" customFormat="1" x14ac:dyDescent="0.25">
      <c r="A217" s="12"/>
      <c r="B217" s="7" t="s">
        <v>656</v>
      </c>
      <c r="C217" s="2">
        <v>2</v>
      </c>
      <c r="D217" s="2"/>
      <c r="E217" s="2"/>
      <c r="F217" s="2">
        <v>1</v>
      </c>
      <c r="G217" s="5"/>
      <c r="H217" s="5"/>
      <c r="I217" s="5">
        <v>34.4</v>
      </c>
      <c r="J217" s="22"/>
      <c r="K217" s="21"/>
      <c r="L217" s="21"/>
      <c r="M217" s="21"/>
      <c r="N217" s="21"/>
      <c r="O217" s="21"/>
      <c r="P217" s="21"/>
      <c r="Q217" s="21"/>
      <c r="R217" s="21"/>
    </row>
    <row r="218" spans="1:18" s="70" customFormat="1" x14ac:dyDescent="0.25">
      <c r="A218" s="110">
        <v>54</v>
      </c>
      <c r="B218" s="111" t="s">
        <v>117</v>
      </c>
      <c r="C218" s="108">
        <f>C219+C220</f>
        <v>5</v>
      </c>
      <c r="D218" s="108">
        <f>E218+F218</f>
        <v>2</v>
      </c>
      <c r="E218" s="108">
        <v>1</v>
      </c>
      <c r="F218" s="108">
        <v>1</v>
      </c>
      <c r="G218" s="109">
        <f>H218+I218</f>
        <v>66.900000000000006</v>
      </c>
      <c r="H218" s="109">
        <v>33.700000000000003</v>
      </c>
      <c r="I218" s="109">
        <v>33.200000000000003</v>
      </c>
      <c r="J218" s="20"/>
      <c r="K218" s="69"/>
      <c r="L218" s="69"/>
      <c r="M218" s="69"/>
      <c r="N218" s="69"/>
      <c r="O218" s="69"/>
      <c r="P218" s="69"/>
      <c r="Q218" s="69"/>
      <c r="R218" s="69"/>
    </row>
    <row r="219" spans="1:18" s="6" customFormat="1" x14ac:dyDescent="0.25">
      <c r="A219" s="12"/>
      <c r="B219" s="7" t="s">
        <v>400</v>
      </c>
      <c r="C219" s="2">
        <v>3</v>
      </c>
      <c r="D219" s="2"/>
      <c r="E219" s="2">
        <v>1</v>
      </c>
      <c r="F219" s="2"/>
      <c r="G219" s="5"/>
      <c r="H219" s="5">
        <v>33.700000000000003</v>
      </c>
      <c r="I219" s="5"/>
      <c r="J219" s="20"/>
      <c r="K219" s="21"/>
      <c r="L219" s="21"/>
      <c r="M219" s="21"/>
      <c r="N219" s="21"/>
      <c r="O219" s="21"/>
      <c r="P219" s="21"/>
      <c r="Q219" s="21"/>
      <c r="R219" s="21"/>
    </row>
    <row r="220" spans="1:18" s="6" customFormat="1" x14ac:dyDescent="0.25">
      <c r="A220" s="12"/>
      <c r="B220" s="7" t="s">
        <v>401</v>
      </c>
      <c r="C220" s="2">
        <v>2</v>
      </c>
      <c r="D220" s="2"/>
      <c r="E220" s="2"/>
      <c r="F220" s="2">
        <v>1</v>
      </c>
      <c r="G220" s="5"/>
      <c r="H220" s="5"/>
      <c r="I220" s="5">
        <v>33.200000000000003</v>
      </c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s="70" customFormat="1" x14ac:dyDescent="0.25">
      <c r="A221" s="110">
        <v>55</v>
      </c>
      <c r="B221" s="111" t="s">
        <v>43</v>
      </c>
      <c r="C221" s="108">
        <v>8</v>
      </c>
      <c r="D221" s="108">
        <f>E221+F221</f>
        <v>2</v>
      </c>
      <c r="E221" s="108">
        <v>1</v>
      </c>
      <c r="F221" s="108">
        <v>1</v>
      </c>
      <c r="G221" s="109">
        <f>H221+I221</f>
        <v>69.800000000000011</v>
      </c>
      <c r="H221" s="109">
        <v>35.200000000000003</v>
      </c>
      <c r="I221" s="109">
        <v>34.6</v>
      </c>
      <c r="J221" s="69"/>
      <c r="K221" s="69"/>
      <c r="L221" s="69"/>
      <c r="M221" s="69"/>
      <c r="N221" s="69"/>
      <c r="O221" s="69"/>
      <c r="P221" s="69"/>
      <c r="Q221" s="69"/>
      <c r="R221" s="69"/>
    </row>
    <row r="222" spans="1:18" s="6" customFormat="1" x14ac:dyDescent="0.25">
      <c r="A222" s="12"/>
      <c r="B222" s="7" t="s">
        <v>220</v>
      </c>
      <c r="C222" s="2">
        <v>3</v>
      </c>
      <c r="D222" s="2"/>
      <c r="E222" s="2">
        <v>1</v>
      </c>
      <c r="F222" s="2"/>
      <c r="G222" s="5"/>
      <c r="H222" s="5">
        <v>35.200000000000003</v>
      </c>
      <c r="I222" s="5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53" customFormat="1" x14ac:dyDescent="0.25">
      <c r="A223" s="12"/>
      <c r="B223" s="33" t="s">
        <v>657</v>
      </c>
      <c r="C223" s="2">
        <v>5</v>
      </c>
      <c r="D223" s="2"/>
      <c r="E223" s="2"/>
      <c r="F223" s="2">
        <v>1</v>
      </c>
      <c r="G223" s="5"/>
      <c r="H223" s="5"/>
      <c r="I223" s="5">
        <v>34.6</v>
      </c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x14ac:dyDescent="0.25">
      <c r="A224" s="110">
        <v>56</v>
      </c>
      <c r="B224" s="116" t="s">
        <v>118</v>
      </c>
      <c r="C224" s="108">
        <v>1</v>
      </c>
      <c r="D224" s="108">
        <f>E224+F224</f>
        <v>1</v>
      </c>
      <c r="E224" s="108">
        <v>1</v>
      </c>
      <c r="F224" s="108"/>
      <c r="G224" s="109">
        <f>H224+I224</f>
        <v>41.8</v>
      </c>
      <c r="H224" s="109">
        <v>41.8</v>
      </c>
      <c r="I224" s="109"/>
    </row>
    <row r="225" spans="1:18" s="6" customFormat="1" x14ac:dyDescent="0.25">
      <c r="A225" s="12"/>
      <c r="B225" s="33" t="s">
        <v>402</v>
      </c>
      <c r="C225" s="2">
        <v>1</v>
      </c>
      <c r="D225" s="2"/>
      <c r="E225" s="2">
        <v>1</v>
      </c>
      <c r="F225" s="2"/>
      <c r="G225" s="5"/>
      <c r="H225" s="5">
        <v>41.8</v>
      </c>
      <c r="I225" s="5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5">
      <c r="A226" s="110">
        <v>57</v>
      </c>
      <c r="B226" s="112" t="s">
        <v>579</v>
      </c>
      <c r="C226" s="108">
        <v>3</v>
      </c>
      <c r="D226" s="108">
        <f>E226+F226</f>
        <v>1</v>
      </c>
      <c r="E226" s="113">
        <v>1</v>
      </c>
      <c r="F226" s="113"/>
      <c r="G226" s="114">
        <f>H226+I226</f>
        <v>54.3</v>
      </c>
      <c r="H226" s="115">
        <v>54.3</v>
      </c>
      <c r="I226" s="115"/>
      <c r="J226" s="20"/>
    </row>
    <row r="227" spans="1:18" s="6" customFormat="1" x14ac:dyDescent="0.25">
      <c r="A227" s="12"/>
      <c r="B227" s="16" t="s">
        <v>602</v>
      </c>
      <c r="C227" s="2">
        <v>3</v>
      </c>
      <c r="D227" s="17"/>
      <c r="E227" s="8">
        <v>1</v>
      </c>
      <c r="F227" s="8"/>
      <c r="G227" s="98"/>
      <c r="H227" s="90">
        <v>54.3</v>
      </c>
      <c r="I227" s="90"/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5">
      <c r="A228" s="110">
        <v>58</v>
      </c>
      <c r="B228" s="111" t="s">
        <v>44</v>
      </c>
      <c r="C228" s="108">
        <f>SUM(C229:C231)</f>
        <v>7</v>
      </c>
      <c r="D228" s="108">
        <f>E228+F228</f>
        <v>3</v>
      </c>
      <c r="E228" s="108"/>
      <c r="F228" s="108">
        <v>3</v>
      </c>
      <c r="G228" s="109">
        <f>H228+I228</f>
        <v>84.9</v>
      </c>
      <c r="H228" s="109"/>
      <c r="I228" s="109">
        <v>84.9</v>
      </c>
      <c r="J228" s="20"/>
    </row>
    <row r="229" spans="1:18" s="6" customFormat="1" x14ac:dyDescent="0.25">
      <c r="A229" s="12"/>
      <c r="B229" s="7" t="s">
        <v>221</v>
      </c>
      <c r="C229" s="2">
        <v>4</v>
      </c>
      <c r="D229" s="2"/>
      <c r="E229" s="2"/>
      <c r="F229" s="2">
        <v>1</v>
      </c>
      <c r="G229" s="5"/>
      <c r="H229" s="5"/>
      <c r="I229" s="5">
        <v>26.8</v>
      </c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6" customFormat="1" x14ac:dyDescent="0.25">
      <c r="A230" s="12"/>
      <c r="B230" s="7" t="s">
        <v>222</v>
      </c>
      <c r="C230" s="2">
        <v>2</v>
      </c>
      <c r="D230" s="2"/>
      <c r="E230" s="2"/>
      <c r="F230" s="2">
        <v>1</v>
      </c>
      <c r="G230" s="5"/>
      <c r="H230" s="5"/>
      <c r="I230" s="5">
        <v>26.9</v>
      </c>
      <c r="J230" s="20"/>
      <c r="K230" s="21"/>
      <c r="L230" s="21"/>
      <c r="M230" s="21"/>
      <c r="N230" s="21"/>
      <c r="O230" s="21"/>
      <c r="P230" s="21"/>
      <c r="Q230" s="21"/>
      <c r="R230" s="21"/>
    </row>
    <row r="231" spans="1:18" s="6" customFormat="1" x14ac:dyDescent="0.25">
      <c r="A231" s="12"/>
      <c r="B231" s="7" t="s">
        <v>223</v>
      </c>
      <c r="C231" s="2">
        <v>1</v>
      </c>
      <c r="D231" s="2"/>
      <c r="E231" s="2"/>
      <c r="F231" s="2">
        <v>1</v>
      </c>
      <c r="G231" s="5"/>
      <c r="H231" s="5"/>
      <c r="I231" s="5">
        <v>31.2</v>
      </c>
      <c r="J231" s="20"/>
      <c r="K231" s="21"/>
      <c r="L231" s="21"/>
      <c r="M231" s="21"/>
      <c r="N231" s="21"/>
      <c r="O231" s="21"/>
      <c r="P231" s="21"/>
      <c r="Q231" s="21"/>
      <c r="R231" s="21"/>
    </row>
    <row r="232" spans="1:18" s="53" customFormat="1" x14ac:dyDescent="0.25">
      <c r="A232" s="110">
        <v>59</v>
      </c>
      <c r="B232" s="111" t="s">
        <v>672</v>
      </c>
      <c r="C232" s="108">
        <v>1</v>
      </c>
      <c r="D232" s="108">
        <v>1</v>
      </c>
      <c r="E232" s="108">
        <v>1</v>
      </c>
      <c r="F232" s="108">
        <v>0</v>
      </c>
      <c r="G232" s="109">
        <v>42.9</v>
      </c>
      <c r="H232" s="109">
        <v>42.9</v>
      </c>
      <c r="I232" s="109">
        <v>0</v>
      </c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s="53" customFormat="1" x14ac:dyDescent="0.25">
      <c r="A233" s="12"/>
      <c r="B233" s="7" t="s">
        <v>673</v>
      </c>
      <c r="C233" s="2">
        <v>1</v>
      </c>
      <c r="D233" s="2"/>
      <c r="E233" s="2">
        <v>1</v>
      </c>
      <c r="F233" s="2"/>
      <c r="G233" s="5"/>
      <c r="H233" s="5">
        <v>42.9</v>
      </c>
      <c r="I233" s="5"/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s="53" customFormat="1" x14ac:dyDescent="0.25">
      <c r="A234" s="110">
        <v>60</v>
      </c>
      <c r="B234" s="111" t="s">
        <v>667</v>
      </c>
      <c r="C234" s="108">
        <v>1</v>
      </c>
      <c r="D234" s="108">
        <v>1</v>
      </c>
      <c r="E234" s="108"/>
      <c r="F234" s="108">
        <v>1</v>
      </c>
      <c r="G234" s="109">
        <f>H234+I234</f>
        <v>22.1</v>
      </c>
      <c r="H234" s="109"/>
      <c r="I234" s="109">
        <v>22.1</v>
      </c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s="53" customFormat="1" x14ac:dyDescent="0.25">
      <c r="A235" s="12"/>
      <c r="B235" s="7" t="s">
        <v>668</v>
      </c>
      <c r="C235" s="2">
        <v>1</v>
      </c>
      <c r="D235" s="2">
        <v>1</v>
      </c>
      <c r="E235" s="2"/>
      <c r="F235" s="2">
        <v>1</v>
      </c>
      <c r="G235" s="5"/>
      <c r="H235" s="5"/>
      <c r="I235" s="5">
        <v>22.1</v>
      </c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x14ac:dyDescent="0.25">
      <c r="A236" s="110">
        <v>61</v>
      </c>
      <c r="B236" s="111" t="s">
        <v>119</v>
      </c>
      <c r="C236" s="108">
        <v>2</v>
      </c>
      <c r="D236" s="108">
        <f>E236+F236</f>
        <v>3</v>
      </c>
      <c r="E236" s="108">
        <v>1</v>
      </c>
      <c r="F236" s="108">
        <v>2</v>
      </c>
      <c r="G236" s="109">
        <v>38.5</v>
      </c>
      <c r="H236" s="109">
        <v>19.399999999999999</v>
      </c>
      <c r="I236" s="109">
        <v>19.100000000000001</v>
      </c>
    </row>
    <row r="237" spans="1:18" s="6" customFormat="1" x14ac:dyDescent="0.25">
      <c r="A237" s="12"/>
      <c r="B237" s="7" t="s">
        <v>403</v>
      </c>
      <c r="C237" s="2">
        <v>1</v>
      </c>
      <c r="D237" s="2"/>
      <c r="E237" s="2"/>
      <c r="F237" s="2">
        <v>1</v>
      </c>
      <c r="G237" s="5"/>
      <c r="H237" s="5"/>
      <c r="I237" s="5">
        <v>19.100000000000001</v>
      </c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s="6" customFormat="1" x14ac:dyDescent="0.25">
      <c r="A238" s="12"/>
      <c r="B238" s="7" t="s">
        <v>404</v>
      </c>
      <c r="C238" s="2">
        <v>1</v>
      </c>
      <c r="D238" s="2"/>
      <c r="E238" s="2">
        <v>1</v>
      </c>
      <c r="F238" s="2"/>
      <c r="G238" s="5"/>
      <c r="H238" s="5">
        <v>19.399999999999999</v>
      </c>
      <c r="I238" s="5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5">
      <c r="A239" s="110">
        <v>62</v>
      </c>
      <c r="B239" s="111" t="s">
        <v>45</v>
      </c>
      <c r="C239" s="108">
        <v>1</v>
      </c>
      <c r="D239" s="108">
        <f>E239+F239</f>
        <v>1</v>
      </c>
      <c r="E239" s="108"/>
      <c r="F239" s="108">
        <v>1</v>
      </c>
      <c r="G239" s="109">
        <f>H239+I239</f>
        <v>40.9</v>
      </c>
      <c r="H239" s="109"/>
      <c r="I239" s="109">
        <v>40.9</v>
      </c>
    </row>
    <row r="240" spans="1:18" s="6" customFormat="1" x14ac:dyDescent="0.25">
      <c r="A240" s="12"/>
      <c r="B240" s="7" t="s">
        <v>224</v>
      </c>
      <c r="C240" s="2">
        <v>1</v>
      </c>
      <c r="D240" s="2"/>
      <c r="E240" s="2"/>
      <c r="F240" s="2">
        <v>1</v>
      </c>
      <c r="G240" s="5"/>
      <c r="H240" s="5"/>
      <c r="I240" s="5">
        <v>40.9</v>
      </c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10">
        <v>63</v>
      </c>
      <c r="B241" s="111" t="s">
        <v>46</v>
      </c>
      <c r="C241" s="108">
        <f>C242+C243</f>
        <v>2</v>
      </c>
      <c r="D241" s="108">
        <f>E241+F241</f>
        <v>2</v>
      </c>
      <c r="E241" s="108">
        <v>1</v>
      </c>
      <c r="F241" s="108">
        <v>1</v>
      </c>
      <c r="G241" s="109">
        <f>H241+I241</f>
        <v>50.1</v>
      </c>
      <c r="H241" s="109">
        <v>22</v>
      </c>
      <c r="I241" s="109">
        <v>28.1</v>
      </c>
    </row>
    <row r="242" spans="1:18" s="6" customFormat="1" x14ac:dyDescent="0.25">
      <c r="A242" s="12"/>
      <c r="B242" s="7" t="s">
        <v>225</v>
      </c>
      <c r="C242" s="2">
        <v>1</v>
      </c>
      <c r="D242" s="2"/>
      <c r="E242" s="2"/>
      <c r="F242" s="2">
        <v>1</v>
      </c>
      <c r="G242" s="5"/>
      <c r="H242" s="5"/>
      <c r="I242" s="5">
        <v>28.1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s="6" customFormat="1" x14ac:dyDescent="0.25">
      <c r="A243" s="12"/>
      <c r="B243" s="7" t="s">
        <v>226</v>
      </c>
      <c r="C243" s="2">
        <v>1</v>
      </c>
      <c r="D243" s="2"/>
      <c r="E243" s="2">
        <v>1</v>
      </c>
      <c r="F243" s="2"/>
      <c r="G243" s="5"/>
      <c r="H243" s="5">
        <v>22</v>
      </c>
      <c r="I243" s="5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5">
      <c r="A244" s="110">
        <v>64</v>
      </c>
      <c r="B244" s="111" t="s">
        <v>120</v>
      </c>
      <c r="C244" s="108">
        <v>1</v>
      </c>
      <c r="D244" s="108">
        <f>E244+F244</f>
        <v>1</v>
      </c>
      <c r="E244" s="108"/>
      <c r="F244" s="108">
        <v>1</v>
      </c>
      <c r="G244" s="109">
        <f>H244+I244</f>
        <v>65.099999999999994</v>
      </c>
      <c r="H244" s="109"/>
      <c r="I244" s="109">
        <v>65.099999999999994</v>
      </c>
    </row>
    <row r="245" spans="1:18" s="6" customFormat="1" x14ac:dyDescent="0.25">
      <c r="A245" s="12"/>
      <c r="B245" s="7" t="s">
        <v>489</v>
      </c>
      <c r="C245" s="2">
        <v>1</v>
      </c>
      <c r="D245" s="2"/>
      <c r="E245" s="2"/>
      <c r="F245" s="2">
        <v>1</v>
      </c>
      <c r="G245" s="5"/>
      <c r="H245" s="5"/>
      <c r="I245" s="5">
        <v>65.099999999999994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5">
      <c r="A246" s="110">
        <v>65</v>
      </c>
      <c r="B246" s="111" t="s">
        <v>47</v>
      </c>
      <c r="C246" s="108">
        <f>C247+C248+C249+C250</f>
        <v>13</v>
      </c>
      <c r="D246" s="108">
        <f>E246+F246</f>
        <v>4</v>
      </c>
      <c r="E246" s="108">
        <v>1</v>
      </c>
      <c r="F246" s="108">
        <v>3</v>
      </c>
      <c r="G246" s="109">
        <f>H246+I246</f>
        <v>147.90000000000003</v>
      </c>
      <c r="H246" s="109">
        <v>37.200000000000003</v>
      </c>
      <c r="I246" s="109">
        <f>I248+I249+I250</f>
        <v>110.70000000000002</v>
      </c>
    </row>
    <row r="247" spans="1:18" s="6" customFormat="1" x14ac:dyDescent="0.25">
      <c r="A247" s="12"/>
      <c r="B247" s="7" t="s">
        <v>227</v>
      </c>
      <c r="C247" s="2">
        <v>2</v>
      </c>
      <c r="D247" s="2"/>
      <c r="E247" s="2">
        <v>1</v>
      </c>
      <c r="F247" s="2"/>
      <c r="G247" s="5"/>
      <c r="H247" s="5">
        <v>37.200000000000003</v>
      </c>
      <c r="I247" s="5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s="6" customFormat="1" x14ac:dyDescent="0.25">
      <c r="A248" s="12"/>
      <c r="B248" s="7" t="s">
        <v>228</v>
      </c>
      <c r="C248" s="2">
        <v>5</v>
      </c>
      <c r="D248" s="2"/>
      <c r="E248" s="2"/>
      <c r="F248" s="2">
        <v>1</v>
      </c>
      <c r="G248" s="5"/>
      <c r="H248" s="5"/>
      <c r="I248" s="5">
        <v>36.6</v>
      </c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s="6" customFormat="1" x14ac:dyDescent="0.25">
      <c r="A249" s="12"/>
      <c r="B249" s="7" t="s">
        <v>229</v>
      </c>
      <c r="C249" s="2">
        <v>3</v>
      </c>
      <c r="D249" s="2"/>
      <c r="E249" s="2"/>
      <c r="F249" s="2">
        <v>1</v>
      </c>
      <c r="G249" s="5"/>
      <c r="H249" s="5"/>
      <c r="I249" s="5">
        <v>37.200000000000003</v>
      </c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s="53" customFormat="1" ht="18" customHeight="1" x14ac:dyDescent="0.25">
      <c r="A250" s="12"/>
      <c r="B250" s="7" t="s">
        <v>230</v>
      </c>
      <c r="C250" s="2">
        <v>3</v>
      </c>
      <c r="D250" s="2"/>
      <c r="E250" s="2"/>
      <c r="F250" s="2">
        <v>1</v>
      </c>
      <c r="G250" s="5"/>
      <c r="H250" s="5"/>
      <c r="I250" s="5">
        <v>36.9</v>
      </c>
      <c r="J250" s="52"/>
      <c r="K250" s="52"/>
      <c r="L250" s="52"/>
      <c r="M250" s="52"/>
      <c r="N250" s="52"/>
      <c r="O250" s="52"/>
      <c r="P250" s="52"/>
      <c r="Q250" s="52"/>
      <c r="R250" s="52"/>
    </row>
    <row r="251" spans="1:18" ht="18" customHeight="1" x14ac:dyDescent="0.25">
      <c r="A251" s="110">
        <v>66</v>
      </c>
      <c r="B251" s="111" t="s">
        <v>121</v>
      </c>
      <c r="C251" s="108">
        <f>C252+C253+C254+C255+C256+C257+C258</f>
        <v>14</v>
      </c>
      <c r="D251" s="108">
        <f>E251+F251</f>
        <v>7</v>
      </c>
      <c r="E251" s="108">
        <v>6</v>
      </c>
      <c r="F251" s="108">
        <v>1</v>
      </c>
      <c r="G251" s="109">
        <f>H251+I251</f>
        <v>235.19999999999996</v>
      </c>
      <c r="H251" s="109">
        <f>H252+H253+H254+H255+H257+H258</f>
        <v>199.59999999999997</v>
      </c>
      <c r="I251" s="109">
        <v>35.6</v>
      </c>
      <c r="J251" s="20"/>
      <c r="K251" s="20"/>
    </row>
    <row r="252" spans="1:18" s="6" customFormat="1" ht="18" customHeight="1" x14ac:dyDescent="0.25">
      <c r="A252" s="12"/>
      <c r="B252" s="7" t="s">
        <v>405</v>
      </c>
      <c r="C252" s="2">
        <v>1</v>
      </c>
      <c r="D252" s="2"/>
      <c r="E252" s="2">
        <v>1</v>
      </c>
      <c r="F252" s="2"/>
      <c r="G252" s="5"/>
      <c r="H252" s="5">
        <v>30.5</v>
      </c>
      <c r="I252" s="5"/>
      <c r="J252" s="20"/>
      <c r="K252" s="20"/>
      <c r="L252" s="21"/>
      <c r="M252" s="21"/>
      <c r="N252" s="21"/>
      <c r="O252" s="21"/>
      <c r="P252" s="21"/>
      <c r="Q252" s="21"/>
      <c r="R252" s="21"/>
    </row>
    <row r="253" spans="1:18" s="6" customFormat="1" ht="18" customHeight="1" x14ac:dyDescent="0.25">
      <c r="A253" s="12"/>
      <c r="B253" s="7" t="s">
        <v>406</v>
      </c>
      <c r="C253" s="2">
        <v>1</v>
      </c>
      <c r="D253" s="2"/>
      <c r="E253" s="2">
        <v>1</v>
      </c>
      <c r="F253" s="2"/>
      <c r="G253" s="5"/>
      <c r="H253" s="5">
        <v>36.200000000000003</v>
      </c>
      <c r="I253" s="5"/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407</v>
      </c>
      <c r="C254" s="2">
        <v>4</v>
      </c>
      <c r="D254" s="2"/>
      <c r="E254" s="2">
        <v>1</v>
      </c>
      <c r="F254" s="2"/>
      <c r="G254" s="5"/>
      <c r="H254" s="5">
        <v>35.9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408</v>
      </c>
      <c r="C255" s="2">
        <v>1</v>
      </c>
      <c r="D255" s="2"/>
      <c r="E255" s="2">
        <v>1</v>
      </c>
      <c r="F255" s="2"/>
      <c r="G255" s="5"/>
      <c r="H255" s="5">
        <v>30.2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s="6" customFormat="1" ht="18" customHeight="1" x14ac:dyDescent="0.25">
      <c r="A256" s="12"/>
      <c r="B256" s="7" t="s">
        <v>409</v>
      </c>
      <c r="C256" s="2">
        <v>1</v>
      </c>
      <c r="D256" s="2"/>
      <c r="E256" s="2"/>
      <c r="F256" s="2">
        <v>1</v>
      </c>
      <c r="G256" s="5"/>
      <c r="H256" s="5"/>
      <c r="I256" s="5">
        <v>35.6</v>
      </c>
      <c r="J256" s="20"/>
      <c r="K256" s="20"/>
      <c r="L256" s="21"/>
      <c r="M256" s="21"/>
      <c r="N256" s="21"/>
      <c r="O256" s="21"/>
      <c r="P256" s="21"/>
      <c r="Q256" s="21"/>
      <c r="R256" s="21"/>
    </row>
    <row r="257" spans="1:18" s="6" customFormat="1" ht="18" customHeight="1" x14ac:dyDescent="0.25">
      <c r="A257" s="12"/>
      <c r="B257" s="7" t="s">
        <v>410</v>
      </c>
      <c r="C257" s="2">
        <v>2</v>
      </c>
      <c r="D257" s="2"/>
      <c r="E257" s="2">
        <v>1</v>
      </c>
      <c r="F257" s="2"/>
      <c r="G257" s="5"/>
      <c r="H257" s="5">
        <v>36.6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411</v>
      </c>
      <c r="C258" s="2">
        <v>4</v>
      </c>
      <c r="D258" s="2"/>
      <c r="E258" s="2">
        <v>1</v>
      </c>
      <c r="F258" s="2"/>
      <c r="G258" s="5"/>
      <c r="H258" s="5">
        <v>30.2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ht="18" customHeight="1" x14ac:dyDescent="0.25">
      <c r="A259" s="110">
        <v>67</v>
      </c>
      <c r="B259" s="111" t="s">
        <v>122</v>
      </c>
      <c r="C259" s="108">
        <f>C260+C261+C262+C263+C264</f>
        <v>7</v>
      </c>
      <c r="D259" s="108">
        <f>E259+F259</f>
        <v>5</v>
      </c>
      <c r="E259" s="108">
        <v>5</v>
      </c>
      <c r="F259" s="108"/>
      <c r="G259" s="109">
        <f>H259+I259</f>
        <v>219.4</v>
      </c>
      <c r="H259" s="109">
        <f>H260+H261+H262+H263+H264</f>
        <v>219.4</v>
      </c>
      <c r="I259" s="109"/>
      <c r="J259" s="20"/>
      <c r="K259" s="20"/>
    </row>
    <row r="260" spans="1:18" s="6" customFormat="1" x14ac:dyDescent="0.25">
      <c r="A260" s="12"/>
      <c r="B260" s="7" t="s">
        <v>412</v>
      </c>
      <c r="C260" s="2">
        <v>1</v>
      </c>
      <c r="D260" s="2"/>
      <c r="E260" s="2">
        <v>1</v>
      </c>
      <c r="F260" s="2"/>
      <c r="G260" s="5"/>
      <c r="H260" s="5">
        <v>53.4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x14ac:dyDescent="0.25">
      <c r="A261" s="12"/>
      <c r="B261" s="7" t="s">
        <v>413</v>
      </c>
      <c r="C261" s="2">
        <v>1</v>
      </c>
      <c r="D261" s="2"/>
      <c r="E261" s="2">
        <v>1</v>
      </c>
      <c r="F261" s="2"/>
      <c r="G261" s="5"/>
      <c r="H261" s="5">
        <v>37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53" customFormat="1" x14ac:dyDescent="0.25">
      <c r="A262" s="12"/>
      <c r="B262" s="7" t="s">
        <v>414</v>
      </c>
      <c r="C262" s="2">
        <v>2</v>
      </c>
      <c r="D262" s="2"/>
      <c r="E262" s="2">
        <v>1</v>
      </c>
      <c r="F262" s="2"/>
      <c r="G262" s="5"/>
      <c r="H262" s="5">
        <v>49.3</v>
      </c>
      <c r="I262" s="5"/>
      <c r="J262" s="20"/>
      <c r="K262" s="20"/>
      <c r="L262" s="52"/>
      <c r="M262" s="52"/>
      <c r="N262" s="52"/>
      <c r="O262" s="52"/>
      <c r="P262" s="52"/>
      <c r="Q262" s="52"/>
      <c r="R262" s="52"/>
    </row>
    <row r="263" spans="1:18" s="6" customFormat="1" x14ac:dyDescent="0.25">
      <c r="A263" s="12"/>
      <c r="B263" s="7" t="s">
        <v>415</v>
      </c>
      <c r="C263" s="2">
        <v>2</v>
      </c>
      <c r="D263" s="2"/>
      <c r="E263" s="2">
        <v>1</v>
      </c>
      <c r="F263" s="2"/>
      <c r="G263" s="5"/>
      <c r="H263" s="5">
        <v>34.299999999999997</v>
      </c>
      <c r="I263" s="5"/>
      <c r="J263" s="29"/>
      <c r="K263" s="20"/>
      <c r="L263" s="21"/>
      <c r="M263" s="21"/>
      <c r="N263" s="21"/>
      <c r="O263" s="21"/>
      <c r="P263" s="21"/>
      <c r="Q263" s="21"/>
      <c r="R263" s="21"/>
    </row>
    <row r="264" spans="1:18" s="6" customFormat="1" x14ac:dyDescent="0.25">
      <c r="A264" s="12"/>
      <c r="B264" s="7" t="s">
        <v>416</v>
      </c>
      <c r="C264" s="2">
        <v>1</v>
      </c>
      <c r="D264" s="2"/>
      <c r="E264" s="2">
        <v>1</v>
      </c>
      <c r="F264" s="2"/>
      <c r="G264" s="5"/>
      <c r="H264" s="5">
        <v>45.4</v>
      </c>
      <c r="I264" s="5"/>
      <c r="J264" s="20"/>
      <c r="K264" s="20"/>
      <c r="L264" s="21"/>
      <c r="M264" s="21"/>
      <c r="N264" s="21"/>
      <c r="O264" s="21"/>
      <c r="P264" s="21"/>
      <c r="Q264" s="21"/>
      <c r="R264" s="21"/>
    </row>
    <row r="265" spans="1:18" x14ac:dyDescent="0.25">
      <c r="A265" s="110">
        <v>68</v>
      </c>
      <c r="B265" s="111" t="s">
        <v>123</v>
      </c>
      <c r="C265" s="108">
        <v>3</v>
      </c>
      <c r="D265" s="108">
        <f>E265+F265</f>
        <v>1</v>
      </c>
      <c r="E265" s="108">
        <v>1</v>
      </c>
      <c r="F265" s="108">
        <v>0</v>
      </c>
      <c r="G265" s="109">
        <f>H265+I265</f>
        <v>22.4</v>
      </c>
      <c r="H265" s="109">
        <v>22.4</v>
      </c>
      <c r="I265" s="109">
        <v>0</v>
      </c>
      <c r="J265" s="20"/>
      <c r="K265" s="20"/>
    </row>
    <row r="266" spans="1:18" s="6" customFormat="1" x14ac:dyDescent="0.25">
      <c r="A266" s="12"/>
      <c r="B266" s="7" t="s">
        <v>308</v>
      </c>
      <c r="C266" s="2">
        <v>3</v>
      </c>
      <c r="D266" s="2"/>
      <c r="E266" s="2">
        <v>1</v>
      </c>
      <c r="F266" s="2"/>
      <c r="G266" s="5"/>
      <c r="H266" s="5">
        <v>22.4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x14ac:dyDescent="0.25">
      <c r="A267" s="110">
        <v>69</v>
      </c>
      <c r="B267" s="111" t="s">
        <v>124</v>
      </c>
      <c r="C267" s="108">
        <f>SUM(C268:C275)</f>
        <v>25</v>
      </c>
      <c r="D267" s="108">
        <f>E267+F267</f>
        <v>8</v>
      </c>
      <c r="E267" s="108">
        <v>1</v>
      </c>
      <c r="F267" s="108">
        <f>SUM(F269:F275)</f>
        <v>7</v>
      </c>
      <c r="G267" s="109">
        <f>H267+I267</f>
        <v>364.59999999999997</v>
      </c>
      <c r="H267" s="109">
        <v>35.4</v>
      </c>
      <c r="I267" s="109">
        <v>329.2</v>
      </c>
      <c r="J267" s="20"/>
      <c r="K267" s="20"/>
    </row>
    <row r="268" spans="1:18" s="6" customFormat="1" x14ac:dyDescent="0.25">
      <c r="A268" s="12"/>
      <c r="B268" s="7" t="s">
        <v>311</v>
      </c>
      <c r="C268" s="2">
        <v>4</v>
      </c>
      <c r="D268" s="2"/>
      <c r="E268" s="2">
        <v>1</v>
      </c>
      <c r="F268" s="2"/>
      <c r="G268" s="5"/>
      <c r="H268" s="5">
        <v>35.4</v>
      </c>
      <c r="I268" s="5"/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316</v>
      </c>
      <c r="C269" s="2">
        <v>3</v>
      </c>
      <c r="D269" s="2"/>
      <c r="E269" s="2"/>
      <c r="F269" s="2">
        <v>1</v>
      </c>
      <c r="G269" s="5"/>
      <c r="H269" s="5"/>
      <c r="I269" s="5">
        <v>69.099999999999994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317</v>
      </c>
      <c r="C270" s="2">
        <v>4</v>
      </c>
      <c r="D270" s="2"/>
      <c r="E270" s="2"/>
      <c r="F270" s="2">
        <v>1</v>
      </c>
      <c r="G270" s="5"/>
      <c r="H270" s="5"/>
      <c r="I270" s="5">
        <v>28.7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312</v>
      </c>
      <c r="C271" s="2">
        <v>1</v>
      </c>
      <c r="D271" s="2"/>
      <c r="E271" s="2"/>
      <c r="F271" s="2">
        <v>1</v>
      </c>
      <c r="G271" s="5"/>
      <c r="H271" s="5"/>
      <c r="I271" s="5">
        <v>30.9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660</v>
      </c>
      <c r="C272" s="2">
        <v>4</v>
      </c>
      <c r="D272" s="2"/>
      <c r="E272" s="2"/>
      <c r="F272" s="2">
        <v>1</v>
      </c>
      <c r="G272" s="5"/>
      <c r="H272" s="5"/>
      <c r="I272" s="5">
        <v>41.9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s="6" customFormat="1" x14ac:dyDescent="0.25">
      <c r="A273" s="12"/>
      <c r="B273" s="7" t="s">
        <v>313</v>
      </c>
      <c r="C273" s="2">
        <v>3</v>
      </c>
      <c r="D273" s="2"/>
      <c r="E273" s="2"/>
      <c r="F273" s="2">
        <v>1</v>
      </c>
      <c r="G273" s="5"/>
      <c r="H273" s="5"/>
      <c r="I273" s="5">
        <v>45.8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314</v>
      </c>
      <c r="C274" s="2">
        <v>2</v>
      </c>
      <c r="D274" s="2"/>
      <c r="E274" s="2"/>
      <c r="F274" s="2">
        <v>1</v>
      </c>
      <c r="G274" s="5"/>
      <c r="H274" s="5"/>
      <c r="I274" s="5">
        <v>46.4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315</v>
      </c>
      <c r="C275" s="2">
        <v>4</v>
      </c>
      <c r="D275" s="2"/>
      <c r="E275" s="2"/>
      <c r="F275" s="2">
        <v>1</v>
      </c>
      <c r="G275" s="5"/>
      <c r="H275" s="5"/>
      <c r="I275" s="5">
        <v>66.400000000000006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x14ac:dyDescent="0.25">
      <c r="A276" s="110">
        <v>70</v>
      </c>
      <c r="B276" s="111" t="s">
        <v>125</v>
      </c>
      <c r="C276" s="108">
        <v>19</v>
      </c>
      <c r="D276" s="108">
        <f>E276+F276</f>
        <v>9</v>
      </c>
      <c r="E276" s="108">
        <v>1</v>
      </c>
      <c r="F276" s="108">
        <v>8</v>
      </c>
      <c r="G276" s="109">
        <f>H276+I276</f>
        <v>299.2</v>
      </c>
      <c r="H276" s="109">
        <v>28.4</v>
      </c>
      <c r="I276" s="109">
        <v>270.8</v>
      </c>
      <c r="J276" s="20"/>
      <c r="K276" s="20"/>
    </row>
    <row r="277" spans="1:18" s="6" customFormat="1" x14ac:dyDescent="0.25">
      <c r="A277" s="12"/>
      <c r="B277" s="7" t="s">
        <v>495</v>
      </c>
      <c r="C277" s="2">
        <v>2</v>
      </c>
      <c r="D277" s="2"/>
      <c r="E277" s="2"/>
      <c r="F277" s="2">
        <v>1</v>
      </c>
      <c r="G277" s="5"/>
      <c r="H277" s="5"/>
      <c r="I277" s="5">
        <v>40.4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496</v>
      </c>
      <c r="C278" s="2">
        <v>4</v>
      </c>
      <c r="D278" s="2"/>
      <c r="E278" s="2"/>
      <c r="F278" s="2">
        <v>1</v>
      </c>
      <c r="G278" s="5"/>
      <c r="H278" s="5"/>
      <c r="I278" s="5">
        <v>42.6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497</v>
      </c>
      <c r="C279" s="2">
        <v>3</v>
      </c>
      <c r="D279" s="2"/>
      <c r="E279" s="2"/>
      <c r="F279" s="2">
        <v>1</v>
      </c>
      <c r="G279" s="5"/>
      <c r="H279" s="5"/>
      <c r="I279" s="5">
        <v>37.700000000000003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498</v>
      </c>
      <c r="C280" s="2">
        <v>1</v>
      </c>
      <c r="D280" s="2"/>
      <c r="E280" s="2"/>
      <c r="F280" s="2">
        <v>1</v>
      </c>
      <c r="G280" s="5"/>
      <c r="H280" s="5"/>
      <c r="I280" s="5">
        <v>25.5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490</v>
      </c>
      <c r="C281" s="2">
        <v>2</v>
      </c>
      <c r="D281" s="2"/>
      <c r="E281" s="2"/>
      <c r="F281" s="2">
        <v>1</v>
      </c>
      <c r="G281" s="5"/>
      <c r="H281" s="5"/>
      <c r="I281" s="5">
        <v>35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491</v>
      </c>
      <c r="C282" s="2">
        <v>1</v>
      </c>
      <c r="D282" s="2"/>
      <c r="E282" s="2"/>
      <c r="F282" s="2">
        <v>1</v>
      </c>
      <c r="G282" s="5"/>
      <c r="H282" s="5"/>
      <c r="I282" s="5">
        <v>25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492</v>
      </c>
      <c r="C283" s="2">
        <v>3</v>
      </c>
      <c r="D283" s="2"/>
      <c r="E283" s="2"/>
      <c r="F283" s="2">
        <v>1</v>
      </c>
      <c r="G283" s="5"/>
      <c r="H283" s="5"/>
      <c r="I283" s="5">
        <v>18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493</v>
      </c>
      <c r="C284" s="2">
        <v>2</v>
      </c>
      <c r="D284" s="2"/>
      <c r="E284" s="2">
        <v>1</v>
      </c>
      <c r="F284" s="2"/>
      <c r="G284" s="5"/>
      <c r="H284" s="5">
        <v>28.4</v>
      </c>
      <c r="I284" s="5"/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494</v>
      </c>
      <c r="C285" s="2">
        <v>1</v>
      </c>
      <c r="D285" s="2"/>
      <c r="E285" s="2"/>
      <c r="F285" s="2">
        <v>1</v>
      </c>
      <c r="G285" s="5"/>
      <c r="H285" s="5"/>
      <c r="I285" s="5">
        <v>46.6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x14ac:dyDescent="0.25">
      <c r="A286" s="110">
        <v>71</v>
      </c>
      <c r="B286" s="111" t="s">
        <v>126</v>
      </c>
      <c r="C286" s="108">
        <v>3</v>
      </c>
      <c r="D286" s="108">
        <f>E286+F286</f>
        <v>2</v>
      </c>
      <c r="E286" s="108">
        <v>1</v>
      </c>
      <c r="F286" s="108">
        <v>1</v>
      </c>
      <c r="G286" s="109">
        <f>H286+I286</f>
        <v>45.4</v>
      </c>
      <c r="H286" s="109">
        <v>27.4</v>
      </c>
      <c r="I286" s="109">
        <v>18</v>
      </c>
      <c r="J286" s="20"/>
      <c r="K286" s="20"/>
    </row>
    <row r="287" spans="1:18" s="6" customFormat="1" x14ac:dyDescent="0.25">
      <c r="A287" s="12"/>
      <c r="B287" s="7" t="s">
        <v>659</v>
      </c>
      <c r="C287" s="2">
        <v>1</v>
      </c>
      <c r="D287" s="2"/>
      <c r="E287" s="2">
        <v>1</v>
      </c>
      <c r="F287" s="2"/>
      <c r="G287" s="5"/>
      <c r="H287" s="5">
        <v>27.4</v>
      </c>
      <c r="I287" s="5"/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417</v>
      </c>
      <c r="C288" s="2">
        <v>2</v>
      </c>
      <c r="D288" s="2"/>
      <c r="E288" s="2"/>
      <c r="F288" s="2">
        <v>1</v>
      </c>
      <c r="G288" s="5"/>
      <c r="H288" s="5"/>
      <c r="I288" s="5">
        <v>18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x14ac:dyDescent="0.25">
      <c r="A289" s="110">
        <v>72</v>
      </c>
      <c r="B289" s="111" t="s">
        <v>127</v>
      </c>
      <c r="C289" s="108">
        <f>C290+C291+C292+C293+C294+C295+C296+C297+C298+C299+C300+C301+C302+C303+C304</f>
        <v>31</v>
      </c>
      <c r="D289" s="108">
        <f>E289+F289</f>
        <v>15</v>
      </c>
      <c r="E289" s="108">
        <v>8</v>
      </c>
      <c r="F289" s="108">
        <v>7</v>
      </c>
      <c r="G289" s="109">
        <f>H289+I289</f>
        <v>505.2</v>
      </c>
      <c r="H289" s="109">
        <v>270</v>
      </c>
      <c r="I289" s="109">
        <v>235.2</v>
      </c>
      <c r="J289" s="20"/>
      <c r="K289" s="20"/>
    </row>
    <row r="290" spans="1:18" s="53" customFormat="1" x14ac:dyDescent="0.25">
      <c r="A290" s="12"/>
      <c r="B290" s="7" t="s">
        <v>318</v>
      </c>
      <c r="C290" s="2">
        <v>3</v>
      </c>
      <c r="D290" s="2"/>
      <c r="E290" s="2"/>
      <c r="F290" s="2">
        <v>1</v>
      </c>
      <c r="G290" s="5"/>
      <c r="H290" s="5"/>
      <c r="I290" s="5">
        <v>31</v>
      </c>
      <c r="J290" s="20"/>
      <c r="K290" s="20"/>
      <c r="L290" s="52"/>
      <c r="M290" s="52"/>
      <c r="N290" s="52"/>
      <c r="O290" s="52"/>
      <c r="P290" s="52"/>
      <c r="Q290" s="52"/>
      <c r="R290" s="52"/>
    </row>
    <row r="291" spans="1:18" s="6" customFormat="1" x14ac:dyDescent="0.25">
      <c r="A291" s="12"/>
      <c r="B291" s="7" t="s">
        <v>326</v>
      </c>
      <c r="C291" s="2">
        <v>2</v>
      </c>
      <c r="D291" s="2"/>
      <c r="E291" s="2"/>
      <c r="F291" s="2">
        <v>1</v>
      </c>
      <c r="G291" s="5"/>
      <c r="H291" s="5"/>
      <c r="I291" s="5">
        <v>37</v>
      </c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s="6" customFormat="1" x14ac:dyDescent="0.25">
      <c r="A292" s="12"/>
      <c r="B292" s="7" t="s">
        <v>327</v>
      </c>
      <c r="C292" s="2">
        <v>3</v>
      </c>
      <c r="D292" s="2"/>
      <c r="E292" s="2"/>
      <c r="F292" s="2">
        <v>1</v>
      </c>
      <c r="G292" s="5"/>
      <c r="H292" s="5"/>
      <c r="I292" s="5">
        <v>37.299999999999997</v>
      </c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s="53" customFormat="1" x14ac:dyDescent="0.25">
      <c r="A293" s="12"/>
      <c r="B293" s="7" t="s">
        <v>328</v>
      </c>
      <c r="C293" s="2">
        <v>1</v>
      </c>
      <c r="D293" s="2"/>
      <c r="E293" s="2"/>
      <c r="F293" s="2">
        <v>1</v>
      </c>
      <c r="G293" s="5"/>
      <c r="H293" s="5"/>
      <c r="I293" s="5">
        <v>31.3</v>
      </c>
      <c r="J293" s="52"/>
      <c r="K293" s="52"/>
      <c r="L293" s="52"/>
      <c r="M293" s="52"/>
      <c r="N293" s="52"/>
      <c r="O293" s="52"/>
      <c r="P293" s="52"/>
      <c r="Q293" s="52"/>
      <c r="R293" s="52"/>
    </row>
    <row r="294" spans="1:18" s="6" customFormat="1" x14ac:dyDescent="0.25">
      <c r="A294" s="12"/>
      <c r="B294" s="7" t="s">
        <v>329</v>
      </c>
      <c r="C294" s="2">
        <v>2</v>
      </c>
      <c r="D294" s="2"/>
      <c r="E294" s="2"/>
      <c r="F294" s="2">
        <v>1</v>
      </c>
      <c r="G294" s="5"/>
      <c r="H294" s="5"/>
      <c r="I294" s="5">
        <v>30.3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330</v>
      </c>
      <c r="C295" s="2">
        <v>1</v>
      </c>
      <c r="D295" s="2"/>
      <c r="E295" s="2">
        <v>1</v>
      </c>
      <c r="F295" s="2"/>
      <c r="G295" s="5"/>
      <c r="H295" s="5">
        <v>37.1</v>
      </c>
      <c r="I295" s="5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331</v>
      </c>
      <c r="C296" s="2">
        <v>2</v>
      </c>
      <c r="D296" s="2"/>
      <c r="E296" s="2"/>
      <c r="F296" s="2">
        <v>1</v>
      </c>
      <c r="G296" s="5"/>
      <c r="H296" s="5"/>
      <c r="I296" s="5">
        <v>37.799999999999997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332</v>
      </c>
      <c r="C297" s="2">
        <v>1</v>
      </c>
      <c r="D297" s="2"/>
      <c r="E297" s="2"/>
      <c r="F297" s="2">
        <v>1</v>
      </c>
      <c r="G297" s="5"/>
      <c r="H297" s="5"/>
      <c r="I297" s="5">
        <v>30.5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319</v>
      </c>
      <c r="C298" s="2">
        <v>1</v>
      </c>
      <c r="D298" s="2"/>
      <c r="E298" s="2">
        <v>1</v>
      </c>
      <c r="F298" s="2"/>
      <c r="G298" s="5"/>
      <c r="H298" s="5">
        <v>36.4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320</v>
      </c>
      <c r="C299" s="2">
        <v>3</v>
      </c>
      <c r="D299" s="2"/>
      <c r="E299" s="2">
        <v>1</v>
      </c>
      <c r="F299" s="2"/>
      <c r="G299" s="5"/>
      <c r="H299" s="5">
        <v>37.200000000000003</v>
      </c>
      <c r="I299" s="5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321</v>
      </c>
      <c r="C300" s="2">
        <v>1</v>
      </c>
      <c r="D300" s="2"/>
      <c r="E300" s="2">
        <v>1</v>
      </c>
      <c r="F300" s="2"/>
      <c r="G300" s="5"/>
      <c r="H300" s="5">
        <v>31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322</v>
      </c>
      <c r="C301" s="2">
        <v>1</v>
      </c>
      <c r="D301" s="2"/>
      <c r="E301" s="2">
        <v>1</v>
      </c>
      <c r="F301" s="2"/>
      <c r="G301" s="5"/>
      <c r="H301" s="5">
        <v>30.9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s="6" customFormat="1" x14ac:dyDescent="0.25">
      <c r="A302" s="12"/>
      <c r="B302" s="7" t="s">
        <v>323</v>
      </c>
      <c r="C302" s="2">
        <v>6</v>
      </c>
      <c r="D302" s="2"/>
      <c r="E302" s="2">
        <v>1</v>
      </c>
      <c r="F302" s="2"/>
      <c r="G302" s="5"/>
      <c r="H302" s="5">
        <v>36.9</v>
      </c>
      <c r="I302" s="4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6" customFormat="1" x14ac:dyDescent="0.25">
      <c r="A303" s="12"/>
      <c r="B303" s="7" t="s">
        <v>324</v>
      </c>
      <c r="C303" s="2">
        <v>3</v>
      </c>
      <c r="D303" s="2"/>
      <c r="E303" s="2">
        <v>1</v>
      </c>
      <c r="F303" s="2"/>
      <c r="G303" s="5"/>
      <c r="H303" s="5">
        <v>30.1</v>
      </c>
      <c r="I303" s="5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s="53" customFormat="1" x14ac:dyDescent="0.25">
      <c r="A304" s="12"/>
      <c r="B304" s="7" t="s">
        <v>325</v>
      </c>
      <c r="C304" s="2">
        <v>1</v>
      </c>
      <c r="D304" s="2"/>
      <c r="E304" s="2">
        <v>1</v>
      </c>
      <c r="F304" s="2"/>
      <c r="G304" s="5"/>
      <c r="H304" s="5">
        <v>30.4</v>
      </c>
      <c r="I304" s="5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x14ac:dyDescent="0.25">
      <c r="A305" s="110">
        <v>73</v>
      </c>
      <c r="B305" s="111" t="s">
        <v>49</v>
      </c>
      <c r="C305" s="108">
        <f>C306+C307</f>
        <v>7</v>
      </c>
      <c r="D305" s="108">
        <f>E305+F305</f>
        <v>2</v>
      </c>
      <c r="E305" s="108"/>
      <c r="F305" s="108">
        <v>2</v>
      </c>
      <c r="G305" s="109">
        <f>H305+I305</f>
        <v>55.4</v>
      </c>
      <c r="H305" s="109"/>
      <c r="I305" s="109">
        <v>55.4</v>
      </c>
    </row>
    <row r="306" spans="1:18" s="53" customFormat="1" x14ac:dyDescent="0.25">
      <c r="A306" s="12"/>
      <c r="B306" s="7" t="s">
        <v>231</v>
      </c>
      <c r="C306" s="2">
        <v>5</v>
      </c>
      <c r="D306" s="2"/>
      <c r="E306" s="2"/>
      <c r="F306" s="2">
        <v>1</v>
      </c>
      <c r="G306" s="5"/>
      <c r="H306" s="5"/>
      <c r="I306" s="5">
        <v>20.8</v>
      </c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s="6" customFormat="1" ht="17.25" customHeight="1" x14ac:dyDescent="0.25">
      <c r="A307" s="12"/>
      <c r="B307" s="7" t="s">
        <v>232</v>
      </c>
      <c r="C307" s="2">
        <v>2</v>
      </c>
      <c r="D307" s="2"/>
      <c r="E307" s="2"/>
      <c r="F307" s="2">
        <v>1</v>
      </c>
      <c r="G307" s="5"/>
      <c r="H307" s="5"/>
      <c r="I307" s="5">
        <v>34.6</v>
      </c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5">
      <c r="A308" s="110">
        <v>74</v>
      </c>
      <c r="B308" s="111" t="s">
        <v>128</v>
      </c>
      <c r="C308" s="108">
        <f>C309+C310+C311+C312</f>
        <v>7</v>
      </c>
      <c r="D308" s="108">
        <f>E308+F308</f>
        <v>4</v>
      </c>
      <c r="E308" s="108">
        <v>4</v>
      </c>
      <c r="F308" s="108"/>
      <c r="G308" s="109">
        <f>H308+I308</f>
        <v>86.2</v>
      </c>
      <c r="H308" s="109">
        <f>H309+H310+H311+H312</f>
        <v>86.2</v>
      </c>
      <c r="I308" s="109"/>
    </row>
    <row r="309" spans="1:18" s="53" customFormat="1" x14ac:dyDescent="0.25">
      <c r="A309" s="12"/>
      <c r="B309" s="7" t="s">
        <v>418</v>
      </c>
      <c r="C309" s="2">
        <v>1</v>
      </c>
      <c r="D309" s="2"/>
      <c r="E309" s="2">
        <v>1</v>
      </c>
      <c r="F309" s="2"/>
      <c r="G309" s="5"/>
      <c r="H309" s="5">
        <v>21.3</v>
      </c>
      <c r="I309" s="5"/>
      <c r="J309" s="52"/>
      <c r="K309" s="54"/>
      <c r="L309" s="52"/>
      <c r="M309" s="52"/>
      <c r="N309" s="52"/>
      <c r="O309" s="52"/>
      <c r="P309" s="52"/>
      <c r="Q309" s="52"/>
      <c r="R309" s="52"/>
    </row>
    <row r="310" spans="1:18" s="6" customFormat="1" x14ac:dyDescent="0.25">
      <c r="A310" s="12"/>
      <c r="B310" s="7" t="s">
        <v>419</v>
      </c>
      <c r="C310" s="2">
        <v>1</v>
      </c>
      <c r="D310" s="2"/>
      <c r="E310" s="2">
        <v>1</v>
      </c>
      <c r="F310" s="2"/>
      <c r="G310" s="5"/>
      <c r="H310" s="5">
        <v>22.7</v>
      </c>
      <c r="I310" s="5"/>
      <c r="J310" s="20"/>
      <c r="K310" s="20"/>
      <c r="L310" s="21"/>
      <c r="M310" s="21"/>
      <c r="N310" s="21"/>
      <c r="O310" s="21"/>
      <c r="P310" s="21"/>
      <c r="Q310" s="21"/>
      <c r="R310" s="21"/>
    </row>
    <row r="311" spans="1:18" s="6" customFormat="1" x14ac:dyDescent="0.25">
      <c r="A311" s="12"/>
      <c r="B311" s="7" t="s">
        <v>420</v>
      </c>
      <c r="C311" s="2">
        <v>1</v>
      </c>
      <c r="D311" s="2"/>
      <c r="E311" s="2">
        <v>1</v>
      </c>
      <c r="F311" s="2"/>
      <c r="G311" s="5"/>
      <c r="H311" s="5">
        <v>21.2</v>
      </c>
      <c r="I311" s="5"/>
      <c r="J311" s="20"/>
      <c r="K311" s="20"/>
      <c r="L311" s="21"/>
      <c r="M311" s="21"/>
      <c r="N311" s="21"/>
      <c r="O311" s="21"/>
      <c r="P311" s="21"/>
      <c r="Q311" s="21"/>
      <c r="R311" s="21"/>
    </row>
    <row r="312" spans="1:18" s="53" customFormat="1" ht="20.25" customHeight="1" x14ac:dyDescent="0.25">
      <c r="A312" s="12"/>
      <c r="B312" s="7" t="s">
        <v>421</v>
      </c>
      <c r="C312" s="2">
        <v>4</v>
      </c>
      <c r="D312" s="2"/>
      <c r="E312" s="2">
        <v>1</v>
      </c>
      <c r="F312" s="2"/>
      <c r="G312" s="5"/>
      <c r="H312" s="5">
        <v>21</v>
      </c>
      <c r="I312" s="5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ht="20.25" customHeight="1" x14ac:dyDescent="0.25">
      <c r="A313" s="110">
        <v>75</v>
      </c>
      <c r="B313" s="111" t="s">
        <v>129</v>
      </c>
      <c r="C313" s="108">
        <v>4</v>
      </c>
      <c r="D313" s="108">
        <v>2</v>
      </c>
      <c r="E313" s="108">
        <v>1</v>
      </c>
      <c r="F313" s="108">
        <v>1</v>
      </c>
      <c r="G313" s="109">
        <v>70.400000000000006</v>
      </c>
      <c r="H313" s="109">
        <v>45.7</v>
      </c>
      <c r="I313" s="109">
        <v>24.7</v>
      </c>
    </row>
    <row r="314" spans="1:18" s="53" customFormat="1" x14ac:dyDescent="0.25">
      <c r="A314" s="12"/>
      <c r="B314" s="7" t="s">
        <v>336</v>
      </c>
      <c r="C314" s="2">
        <v>1</v>
      </c>
      <c r="D314" s="2"/>
      <c r="E314" s="2">
        <v>1</v>
      </c>
      <c r="F314" s="2"/>
      <c r="G314" s="5"/>
      <c r="H314" s="5">
        <v>45.7</v>
      </c>
      <c r="I314" s="5"/>
      <c r="J314" s="54"/>
      <c r="K314" s="52"/>
      <c r="L314" s="52"/>
      <c r="M314" s="52"/>
      <c r="N314" s="52"/>
      <c r="O314" s="52"/>
      <c r="P314" s="52"/>
      <c r="Q314" s="52"/>
      <c r="R314" s="52"/>
    </row>
    <row r="315" spans="1:18" s="6" customFormat="1" x14ac:dyDescent="0.25">
      <c r="A315" s="12"/>
      <c r="B315" s="7" t="s">
        <v>337</v>
      </c>
      <c r="C315" s="2">
        <v>3</v>
      </c>
      <c r="D315" s="2"/>
      <c r="E315" s="2"/>
      <c r="F315" s="2">
        <v>1</v>
      </c>
      <c r="G315" s="5"/>
      <c r="H315" s="5"/>
      <c r="I315" s="5">
        <v>24.7</v>
      </c>
      <c r="J315" s="20"/>
      <c r="K315" s="21"/>
      <c r="L315" s="21"/>
      <c r="M315" s="21"/>
      <c r="N315" s="21"/>
      <c r="O315" s="21"/>
      <c r="P315" s="21"/>
      <c r="Q315" s="21"/>
      <c r="R315" s="21"/>
    </row>
    <row r="316" spans="1:18" s="70" customFormat="1" x14ac:dyDescent="0.25">
      <c r="A316" s="110">
        <v>76</v>
      </c>
      <c r="B316" s="111" t="s">
        <v>130</v>
      </c>
      <c r="C316" s="108">
        <f>C317+C318+C319+C320+C321+C322+C323</f>
        <v>14</v>
      </c>
      <c r="D316" s="108">
        <f>E316+F316</f>
        <v>7</v>
      </c>
      <c r="E316" s="108">
        <v>3</v>
      </c>
      <c r="F316" s="108">
        <v>4</v>
      </c>
      <c r="G316" s="109">
        <f>H316+I316</f>
        <v>244.5</v>
      </c>
      <c r="H316" s="109">
        <f>H317+H318+H321</f>
        <v>99.600000000000009</v>
      </c>
      <c r="I316" s="109">
        <f>I319+I320+I322+I323</f>
        <v>144.9</v>
      </c>
      <c r="J316" s="69"/>
      <c r="K316" s="69"/>
      <c r="L316" s="69"/>
      <c r="M316" s="69"/>
      <c r="N316" s="69"/>
      <c r="O316" s="69"/>
      <c r="P316" s="69"/>
      <c r="Q316" s="69"/>
      <c r="R316" s="69"/>
    </row>
    <row r="317" spans="1:18" s="6" customFormat="1" x14ac:dyDescent="0.25">
      <c r="A317" s="12"/>
      <c r="B317" s="7" t="s">
        <v>422</v>
      </c>
      <c r="C317" s="2">
        <v>1</v>
      </c>
      <c r="D317" s="2"/>
      <c r="E317" s="2">
        <v>1</v>
      </c>
      <c r="F317" s="2"/>
      <c r="G317" s="5"/>
      <c r="H317" s="5">
        <v>30.7</v>
      </c>
      <c r="I317" s="5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s="6" customFormat="1" x14ac:dyDescent="0.25">
      <c r="A318" s="12"/>
      <c r="B318" s="7" t="s">
        <v>423</v>
      </c>
      <c r="C318" s="2">
        <v>2</v>
      </c>
      <c r="D318" s="2"/>
      <c r="E318" s="2">
        <v>1</v>
      </c>
      <c r="F318" s="2"/>
      <c r="G318" s="5"/>
      <c r="H318" s="5">
        <v>38.200000000000003</v>
      </c>
      <c r="I318" s="5"/>
      <c r="J318" s="22"/>
      <c r="K318" s="21"/>
      <c r="L318" s="21"/>
      <c r="M318" s="21"/>
      <c r="N318" s="21"/>
      <c r="O318" s="21"/>
      <c r="P318" s="21"/>
      <c r="Q318" s="21"/>
      <c r="R318" s="21"/>
    </row>
    <row r="319" spans="1:18" s="53" customFormat="1" x14ac:dyDescent="0.25">
      <c r="A319" s="12"/>
      <c r="B319" s="7" t="s">
        <v>424</v>
      </c>
      <c r="C319" s="2">
        <v>2</v>
      </c>
      <c r="D319" s="2"/>
      <c r="E319" s="2"/>
      <c r="F319" s="2">
        <v>1</v>
      </c>
      <c r="G319" s="5"/>
      <c r="H319" s="5"/>
      <c r="I319" s="5">
        <v>37.700000000000003</v>
      </c>
      <c r="J319" s="20"/>
      <c r="K319" s="20"/>
      <c r="L319" s="52"/>
      <c r="M319" s="52"/>
      <c r="N319" s="52"/>
      <c r="O319" s="52"/>
      <c r="P319" s="52"/>
      <c r="Q319" s="52"/>
      <c r="R319" s="52"/>
    </row>
    <row r="320" spans="1:18" s="6" customFormat="1" x14ac:dyDescent="0.25">
      <c r="A320" s="12"/>
      <c r="B320" s="7" t="s">
        <v>425</v>
      </c>
      <c r="C320" s="2">
        <v>1</v>
      </c>
      <c r="D320" s="2"/>
      <c r="E320" s="2"/>
      <c r="F320" s="2">
        <v>1</v>
      </c>
      <c r="G320" s="5"/>
      <c r="H320" s="5"/>
      <c r="I320" s="5">
        <v>30.8</v>
      </c>
      <c r="J320" s="20"/>
      <c r="K320" s="20"/>
      <c r="L320" s="21"/>
      <c r="M320" s="21"/>
      <c r="N320" s="21"/>
      <c r="O320" s="21"/>
      <c r="P320" s="21"/>
      <c r="Q320" s="21"/>
      <c r="R320" s="21"/>
    </row>
    <row r="321" spans="1:18" s="6" customFormat="1" x14ac:dyDescent="0.25">
      <c r="A321" s="12"/>
      <c r="B321" s="7" t="s">
        <v>426</v>
      </c>
      <c r="C321" s="2">
        <v>1</v>
      </c>
      <c r="D321" s="2"/>
      <c r="E321" s="2">
        <v>1</v>
      </c>
      <c r="F321" s="2"/>
      <c r="G321" s="5"/>
      <c r="H321" s="5">
        <v>30.7</v>
      </c>
      <c r="I321" s="5"/>
      <c r="J321" s="20"/>
      <c r="K321" s="20"/>
      <c r="L321" s="21"/>
      <c r="M321" s="21"/>
      <c r="N321" s="21"/>
      <c r="O321" s="21"/>
      <c r="P321" s="21"/>
      <c r="Q321" s="21"/>
      <c r="R321" s="21"/>
    </row>
    <row r="322" spans="1:18" s="6" customFormat="1" x14ac:dyDescent="0.25">
      <c r="A322" s="12"/>
      <c r="B322" s="7" t="s">
        <v>427</v>
      </c>
      <c r="C322" s="2">
        <v>6</v>
      </c>
      <c r="D322" s="2"/>
      <c r="E322" s="2"/>
      <c r="F322" s="2">
        <v>1</v>
      </c>
      <c r="G322" s="5"/>
      <c r="H322" s="5"/>
      <c r="I322" s="5">
        <v>38.200000000000003</v>
      </c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428</v>
      </c>
      <c r="C323" s="2">
        <v>1</v>
      </c>
      <c r="D323" s="2"/>
      <c r="E323" s="2"/>
      <c r="F323" s="2">
        <v>1</v>
      </c>
      <c r="G323" s="5"/>
      <c r="H323" s="5"/>
      <c r="I323" s="5">
        <v>38.200000000000003</v>
      </c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x14ac:dyDescent="0.25">
      <c r="A324" s="110">
        <v>77</v>
      </c>
      <c r="B324" s="111" t="s">
        <v>131</v>
      </c>
      <c r="C324" s="108">
        <v>7</v>
      </c>
      <c r="D324" s="108">
        <f>E324+F324</f>
        <v>5</v>
      </c>
      <c r="E324" s="108">
        <v>3</v>
      </c>
      <c r="F324" s="108">
        <v>2</v>
      </c>
      <c r="G324" s="109">
        <f>H324+I324</f>
        <v>178.7</v>
      </c>
      <c r="H324" s="109">
        <f>H325+H327+H328</f>
        <v>106.39999999999999</v>
      </c>
      <c r="I324" s="109">
        <v>72.3</v>
      </c>
    </row>
    <row r="325" spans="1:18" s="53" customFormat="1" x14ac:dyDescent="0.25">
      <c r="A325" s="12"/>
      <c r="B325" s="7" t="s">
        <v>429</v>
      </c>
      <c r="C325" s="2">
        <v>2</v>
      </c>
      <c r="D325" s="2"/>
      <c r="E325" s="2">
        <v>1</v>
      </c>
      <c r="F325" s="2"/>
      <c r="G325" s="5"/>
      <c r="H325" s="5">
        <v>37.299999999999997</v>
      </c>
      <c r="I325" s="5"/>
      <c r="J325" s="52"/>
      <c r="K325" s="52"/>
      <c r="L325" s="52"/>
      <c r="M325" s="52"/>
      <c r="N325" s="52"/>
      <c r="O325" s="52"/>
      <c r="P325" s="52"/>
      <c r="Q325" s="52"/>
      <c r="R325" s="52"/>
    </row>
    <row r="326" spans="1:18" s="6" customFormat="1" x14ac:dyDescent="0.25">
      <c r="A326" s="12"/>
      <c r="B326" s="7" t="s">
        <v>430</v>
      </c>
      <c r="C326" s="2">
        <v>1</v>
      </c>
      <c r="D326" s="2"/>
      <c r="E326" s="2"/>
      <c r="F326" s="2">
        <v>1</v>
      </c>
      <c r="G326" s="5"/>
      <c r="H326" s="5"/>
      <c r="I326" s="5">
        <v>35.700000000000003</v>
      </c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s="6" customFormat="1" x14ac:dyDescent="0.25">
      <c r="A327" s="12"/>
      <c r="B327" s="7" t="s">
        <v>431</v>
      </c>
      <c r="C327" s="2">
        <v>2</v>
      </c>
      <c r="D327" s="2"/>
      <c r="E327" s="2">
        <v>1</v>
      </c>
      <c r="F327" s="2"/>
      <c r="G327" s="5"/>
      <c r="H327" s="5">
        <v>31.3</v>
      </c>
      <c r="I327" s="5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432</v>
      </c>
      <c r="C328" s="2">
        <v>1</v>
      </c>
      <c r="D328" s="2"/>
      <c r="E328" s="2">
        <v>1</v>
      </c>
      <c r="F328" s="2"/>
      <c r="G328" s="5"/>
      <c r="H328" s="5">
        <v>37.799999999999997</v>
      </c>
      <c r="I328" s="5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433</v>
      </c>
      <c r="C329" s="2">
        <v>1</v>
      </c>
      <c r="D329" s="2"/>
      <c r="E329" s="2"/>
      <c r="F329" s="2">
        <v>1</v>
      </c>
      <c r="G329" s="5"/>
      <c r="H329" s="5"/>
      <c r="I329" s="5">
        <v>36.6</v>
      </c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70" customFormat="1" x14ac:dyDescent="0.25">
      <c r="A330" s="110">
        <v>78</v>
      </c>
      <c r="B330" s="111" t="s">
        <v>132</v>
      </c>
      <c r="C330" s="108">
        <v>22</v>
      </c>
      <c r="D330" s="108">
        <f>E330+F330</f>
        <v>15</v>
      </c>
      <c r="E330" s="108">
        <v>11</v>
      </c>
      <c r="F330" s="108">
        <v>4</v>
      </c>
      <c r="G330" s="109">
        <v>508.5</v>
      </c>
      <c r="H330" s="109">
        <v>385.8</v>
      </c>
      <c r="I330" s="109">
        <v>122.7</v>
      </c>
      <c r="J330" s="69"/>
      <c r="K330" s="69"/>
      <c r="L330" s="69"/>
      <c r="M330" s="69"/>
      <c r="N330" s="69"/>
      <c r="O330" s="69"/>
      <c r="P330" s="69"/>
      <c r="Q330" s="69"/>
      <c r="R330" s="69"/>
    </row>
    <row r="331" spans="1:18" s="6" customFormat="1" x14ac:dyDescent="0.25">
      <c r="A331" s="12"/>
      <c r="B331" s="7" t="s">
        <v>434</v>
      </c>
      <c r="C331" s="2">
        <v>2</v>
      </c>
      <c r="D331" s="2"/>
      <c r="E331" s="2"/>
      <c r="F331" s="2">
        <v>1</v>
      </c>
      <c r="G331" s="5"/>
      <c r="H331" s="5"/>
      <c r="I331" s="5">
        <v>30.8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53" customFormat="1" x14ac:dyDescent="0.25">
      <c r="A332" s="12"/>
      <c r="B332" s="7" t="s">
        <v>441</v>
      </c>
      <c r="C332" s="2">
        <v>1</v>
      </c>
      <c r="D332" s="2"/>
      <c r="E332" s="2">
        <v>1</v>
      </c>
      <c r="F332" s="2"/>
      <c r="G332" s="5"/>
      <c r="H332" s="5">
        <v>39.200000000000003</v>
      </c>
      <c r="I332" s="5"/>
      <c r="J332" s="52"/>
      <c r="K332" s="52"/>
      <c r="L332" s="52"/>
      <c r="M332" s="52"/>
      <c r="N332" s="52"/>
      <c r="O332" s="52"/>
      <c r="P332" s="52"/>
      <c r="Q332" s="52"/>
      <c r="R332" s="52"/>
    </row>
    <row r="333" spans="1:18" s="6" customFormat="1" x14ac:dyDescent="0.25">
      <c r="A333" s="12"/>
      <c r="B333" s="7" t="s">
        <v>442</v>
      </c>
      <c r="C333" s="2">
        <v>1</v>
      </c>
      <c r="D333" s="2"/>
      <c r="E333" s="2">
        <v>1</v>
      </c>
      <c r="F333" s="2"/>
      <c r="G333" s="5"/>
      <c r="H333" s="5">
        <v>37.799999999999997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53" customFormat="1" x14ac:dyDescent="0.25">
      <c r="A334" s="12"/>
      <c r="B334" s="7" t="s">
        <v>443</v>
      </c>
      <c r="C334" s="2">
        <v>1</v>
      </c>
      <c r="D334" s="2"/>
      <c r="E334" s="2">
        <v>1</v>
      </c>
      <c r="F334" s="2"/>
      <c r="G334" s="5"/>
      <c r="H334" s="5">
        <v>30.5</v>
      </c>
      <c r="I334" s="5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s="6" customFormat="1" x14ac:dyDescent="0.25">
      <c r="A335" s="12"/>
      <c r="B335" s="7" t="s">
        <v>444</v>
      </c>
      <c r="C335" s="2">
        <v>2</v>
      </c>
      <c r="D335" s="2"/>
      <c r="E335" s="2"/>
      <c r="F335" s="2">
        <v>1</v>
      </c>
      <c r="G335" s="5"/>
      <c r="H335" s="5"/>
      <c r="I335" s="5">
        <v>30.9</v>
      </c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445</v>
      </c>
      <c r="C336" s="2">
        <v>1</v>
      </c>
      <c r="D336" s="2"/>
      <c r="E336" s="2">
        <v>1</v>
      </c>
      <c r="F336" s="2"/>
      <c r="G336" s="5"/>
      <c r="H336" s="5">
        <v>37.9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446</v>
      </c>
      <c r="C337" s="2">
        <v>1</v>
      </c>
      <c r="D337" s="2"/>
      <c r="E337" s="2"/>
      <c r="F337" s="2">
        <v>1</v>
      </c>
      <c r="G337" s="5"/>
      <c r="H337" s="5"/>
      <c r="I337" s="5">
        <v>30.4</v>
      </c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435</v>
      </c>
      <c r="C338" s="2">
        <v>1</v>
      </c>
      <c r="D338" s="2"/>
      <c r="E338" s="2">
        <v>1</v>
      </c>
      <c r="F338" s="2"/>
      <c r="G338" s="5"/>
      <c r="H338" s="5">
        <v>36.6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671</v>
      </c>
      <c r="C339" s="2">
        <v>1</v>
      </c>
      <c r="D339" s="2"/>
      <c r="E339" s="2">
        <v>1</v>
      </c>
      <c r="F339" s="2"/>
      <c r="G339" s="5"/>
      <c r="H339" s="5">
        <v>30.5</v>
      </c>
      <c r="I339" s="5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436</v>
      </c>
      <c r="C340" s="2">
        <v>1</v>
      </c>
      <c r="D340" s="2"/>
      <c r="E340" s="2">
        <v>1</v>
      </c>
      <c r="F340" s="2"/>
      <c r="G340" s="5"/>
      <c r="H340" s="5">
        <v>37.299999999999997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437</v>
      </c>
      <c r="C341" s="2">
        <v>1</v>
      </c>
      <c r="D341" s="2"/>
      <c r="E341" s="2">
        <v>1</v>
      </c>
      <c r="F341" s="2"/>
      <c r="G341" s="5"/>
      <c r="H341" s="5">
        <v>30.9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53" customFormat="1" x14ac:dyDescent="0.25">
      <c r="A342" s="12"/>
      <c r="B342" s="7" t="s">
        <v>438</v>
      </c>
      <c r="C342" s="2">
        <v>1</v>
      </c>
      <c r="D342" s="2"/>
      <c r="E342" s="2">
        <v>1</v>
      </c>
      <c r="F342" s="2"/>
      <c r="G342" s="5"/>
      <c r="H342" s="5">
        <v>37.700000000000003</v>
      </c>
      <c r="I342" s="5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s="6" customFormat="1" x14ac:dyDescent="0.25">
      <c r="A343" s="12"/>
      <c r="B343" s="7" t="s">
        <v>439</v>
      </c>
      <c r="C343" s="2">
        <v>1</v>
      </c>
      <c r="D343" s="2"/>
      <c r="E343" s="2">
        <v>1</v>
      </c>
      <c r="F343" s="2"/>
      <c r="G343" s="5"/>
      <c r="H343" s="5">
        <v>36.9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6" customFormat="1" x14ac:dyDescent="0.25">
      <c r="A344" s="12"/>
      <c r="B344" s="7" t="s">
        <v>630</v>
      </c>
      <c r="C344" s="2">
        <v>2</v>
      </c>
      <c r="D344" s="2"/>
      <c r="E344" s="2">
        <v>1</v>
      </c>
      <c r="F344" s="2"/>
      <c r="G344" s="5"/>
      <c r="H344" s="5">
        <v>30.5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53" customFormat="1" x14ac:dyDescent="0.25">
      <c r="A345" s="12"/>
      <c r="B345" s="7" t="s">
        <v>440</v>
      </c>
      <c r="C345" s="2">
        <v>5</v>
      </c>
      <c r="D345" s="2"/>
      <c r="E345" s="2"/>
      <c r="F345" s="2">
        <v>1</v>
      </c>
      <c r="G345" s="5"/>
      <c r="H345" s="5"/>
      <c r="I345" s="5">
        <v>30.6</v>
      </c>
      <c r="J345" s="54"/>
      <c r="K345" s="52"/>
      <c r="L345" s="52"/>
      <c r="M345" s="52"/>
      <c r="N345" s="52"/>
      <c r="O345" s="52"/>
      <c r="P345" s="52"/>
      <c r="Q345" s="52"/>
      <c r="R345" s="52"/>
    </row>
    <row r="346" spans="1:18" x14ac:dyDescent="0.25">
      <c r="A346" s="110">
        <v>79</v>
      </c>
      <c r="B346" s="111" t="s">
        <v>133</v>
      </c>
      <c r="C346" s="108">
        <v>14</v>
      </c>
      <c r="D346" s="108">
        <f>E346+F346</f>
        <v>7</v>
      </c>
      <c r="E346" s="108">
        <v>2</v>
      </c>
      <c r="F346" s="108">
        <v>5</v>
      </c>
      <c r="G346" s="109">
        <f>H346+I346</f>
        <v>237.60000000000002</v>
      </c>
      <c r="H346" s="109">
        <f>H347+H352</f>
        <v>66.7</v>
      </c>
      <c r="I346" s="109">
        <v>170.9</v>
      </c>
      <c r="J346" s="20"/>
    </row>
    <row r="347" spans="1:18" s="6" customFormat="1" x14ac:dyDescent="0.25">
      <c r="A347" s="12"/>
      <c r="B347" s="7" t="s">
        <v>447</v>
      </c>
      <c r="C347" s="2">
        <v>1</v>
      </c>
      <c r="D347" s="2"/>
      <c r="E347" s="2">
        <v>1</v>
      </c>
      <c r="F347" s="2"/>
      <c r="G347" s="5"/>
      <c r="H347" s="5">
        <v>29.5</v>
      </c>
      <c r="I347" s="5"/>
      <c r="J347" s="20"/>
      <c r="K347" s="21"/>
      <c r="L347" s="21"/>
      <c r="M347" s="21"/>
      <c r="N347" s="21"/>
      <c r="O347" s="21"/>
      <c r="P347" s="21"/>
      <c r="Q347" s="21"/>
      <c r="R347" s="21"/>
    </row>
    <row r="348" spans="1:18" s="53" customFormat="1" x14ac:dyDescent="0.25">
      <c r="A348" s="12"/>
      <c r="B348" s="7" t="s">
        <v>448</v>
      </c>
      <c r="C348" s="2">
        <v>2</v>
      </c>
      <c r="D348" s="2"/>
      <c r="E348" s="2"/>
      <c r="F348" s="2">
        <v>1</v>
      </c>
      <c r="G348" s="5"/>
      <c r="H348" s="5"/>
      <c r="I348" s="5">
        <v>36.9</v>
      </c>
      <c r="J348" s="52"/>
      <c r="K348" s="52"/>
      <c r="L348" s="52"/>
      <c r="M348" s="52"/>
      <c r="N348" s="52"/>
      <c r="O348" s="52"/>
      <c r="P348" s="52"/>
      <c r="Q348" s="52"/>
      <c r="R348" s="52"/>
    </row>
    <row r="349" spans="1:18" s="6" customFormat="1" x14ac:dyDescent="0.25">
      <c r="A349" s="12"/>
      <c r="B349" s="7" t="s">
        <v>449</v>
      </c>
      <c r="C349" s="2">
        <v>2</v>
      </c>
      <c r="D349" s="2"/>
      <c r="E349" s="2"/>
      <c r="F349" s="2">
        <v>1</v>
      </c>
      <c r="G349" s="5"/>
      <c r="H349" s="5"/>
      <c r="I349" s="5">
        <v>36.4</v>
      </c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s="53" customFormat="1" x14ac:dyDescent="0.25">
      <c r="A350" s="12"/>
      <c r="B350" s="7" t="s">
        <v>450</v>
      </c>
      <c r="C350" s="2">
        <v>2</v>
      </c>
      <c r="D350" s="2"/>
      <c r="E350" s="2"/>
      <c r="F350" s="2">
        <v>1</v>
      </c>
      <c r="G350" s="5"/>
      <c r="H350" s="5"/>
      <c r="I350" s="5">
        <v>30.7</v>
      </c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s="53" customFormat="1" x14ac:dyDescent="0.25">
      <c r="A351" s="12"/>
      <c r="B351" s="7" t="s">
        <v>451</v>
      </c>
      <c r="C351" s="2">
        <v>2</v>
      </c>
      <c r="D351" s="2"/>
      <c r="E351" s="2"/>
      <c r="F351" s="2">
        <v>1</v>
      </c>
      <c r="G351" s="5"/>
      <c r="H351" s="5"/>
      <c r="I351" s="5">
        <v>36.299999999999997</v>
      </c>
      <c r="J351" s="54"/>
      <c r="K351" s="52"/>
      <c r="L351" s="52"/>
      <c r="M351" s="52"/>
      <c r="N351" s="52"/>
      <c r="O351" s="52"/>
      <c r="P351" s="52"/>
      <c r="Q351" s="52"/>
      <c r="R351" s="52"/>
    </row>
    <row r="352" spans="1:18" s="6" customFormat="1" x14ac:dyDescent="0.25">
      <c r="A352" s="12"/>
      <c r="B352" s="7" t="s">
        <v>452</v>
      </c>
      <c r="C352" s="2">
        <v>3</v>
      </c>
      <c r="D352" s="2"/>
      <c r="E352" s="2">
        <v>1</v>
      </c>
      <c r="F352" s="2"/>
      <c r="G352" s="5"/>
      <c r="H352" s="5">
        <v>37.200000000000003</v>
      </c>
      <c r="I352" s="5"/>
      <c r="J352" s="20"/>
      <c r="K352" s="21"/>
      <c r="L352" s="21"/>
      <c r="M352" s="21"/>
      <c r="N352" s="21"/>
      <c r="O352" s="21"/>
      <c r="P352" s="21"/>
      <c r="Q352" s="21"/>
      <c r="R352" s="21"/>
    </row>
    <row r="353" spans="1:18" s="6" customFormat="1" x14ac:dyDescent="0.25">
      <c r="A353" s="12"/>
      <c r="B353" s="7" t="s">
        <v>453</v>
      </c>
      <c r="C353" s="2">
        <v>1</v>
      </c>
      <c r="D353" s="2"/>
      <c r="E353" s="2"/>
      <c r="F353" s="2">
        <v>1</v>
      </c>
      <c r="G353" s="5"/>
      <c r="H353" s="5"/>
      <c r="I353" s="5">
        <v>30.6</v>
      </c>
      <c r="J353" s="20"/>
      <c r="K353" s="21"/>
      <c r="L353" s="21"/>
      <c r="M353" s="21"/>
      <c r="N353" s="21"/>
      <c r="O353" s="21"/>
      <c r="P353" s="21"/>
      <c r="Q353" s="21"/>
      <c r="R353" s="21"/>
    </row>
    <row r="354" spans="1:18" s="70" customFormat="1" x14ac:dyDescent="0.25">
      <c r="A354" s="110">
        <v>80</v>
      </c>
      <c r="B354" s="111" t="s">
        <v>50</v>
      </c>
      <c r="C354" s="108">
        <v>1</v>
      </c>
      <c r="D354" s="108">
        <f>E354+F354</f>
        <v>1</v>
      </c>
      <c r="E354" s="108">
        <v>1</v>
      </c>
      <c r="F354" s="108">
        <v>0</v>
      </c>
      <c r="G354" s="109">
        <f>H354+I354</f>
        <v>18</v>
      </c>
      <c r="H354" s="109">
        <v>18</v>
      </c>
      <c r="I354" s="109">
        <v>0</v>
      </c>
      <c r="J354" s="69"/>
      <c r="K354" s="69"/>
      <c r="L354" s="69"/>
      <c r="M354" s="69"/>
      <c r="N354" s="69"/>
      <c r="O354" s="69"/>
      <c r="P354" s="69"/>
      <c r="Q354" s="69"/>
      <c r="R354" s="69"/>
    </row>
    <row r="355" spans="1:18" s="6" customFormat="1" x14ac:dyDescent="0.25">
      <c r="A355" s="12"/>
      <c r="B355" s="7" t="s">
        <v>207</v>
      </c>
      <c r="C355" s="2">
        <v>1</v>
      </c>
      <c r="D355" s="2"/>
      <c r="E355" s="2">
        <v>1</v>
      </c>
      <c r="F355" s="2"/>
      <c r="G355" s="5"/>
      <c r="H355" s="5">
        <v>18</v>
      </c>
      <c r="I355" s="5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5">
      <c r="A356" s="110">
        <v>81</v>
      </c>
      <c r="B356" s="111" t="s">
        <v>52</v>
      </c>
      <c r="C356" s="108">
        <f>C357+C358+C359+C360</f>
        <v>9</v>
      </c>
      <c r="D356" s="108">
        <f>E356+F356</f>
        <v>4</v>
      </c>
      <c r="E356" s="108">
        <v>4</v>
      </c>
      <c r="F356" s="108"/>
      <c r="G356" s="109">
        <f>H356+I356</f>
        <v>154.85000000000002</v>
      </c>
      <c r="H356" s="109">
        <f>H357+H358+H359+H360</f>
        <v>154.85000000000002</v>
      </c>
      <c r="I356" s="109"/>
    </row>
    <row r="357" spans="1:18" s="6" customFormat="1" x14ac:dyDescent="0.25">
      <c r="A357" s="12"/>
      <c r="B357" s="7" t="s">
        <v>233</v>
      </c>
      <c r="C357" s="2">
        <v>4</v>
      </c>
      <c r="D357" s="2"/>
      <c r="E357" s="2">
        <v>1</v>
      </c>
      <c r="F357" s="2"/>
      <c r="G357" s="5"/>
      <c r="H357" s="5">
        <v>42.8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234</v>
      </c>
      <c r="C358" s="2">
        <v>3</v>
      </c>
      <c r="D358" s="2"/>
      <c r="E358" s="2">
        <v>1</v>
      </c>
      <c r="F358" s="2"/>
      <c r="G358" s="5"/>
      <c r="H358" s="5">
        <v>47.1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6" customFormat="1" x14ac:dyDescent="0.25">
      <c r="A359" s="12"/>
      <c r="B359" s="7" t="s">
        <v>235</v>
      </c>
      <c r="C359" s="2">
        <v>1</v>
      </c>
      <c r="D359" s="2"/>
      <c r="E359" s="2">
        <v>1</v>
      </c>
      <c r="F359" s="2"/>
      <c r="G359" s="5"/>
      <c r="H359" s="5">
        <v>31.45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53" customFormat="1" x14ac:dyDescent="0.25">
      <c r="A360" s="12"/>
      <c r="B360" s="7" t="s">
        <v>236</v>
      </c>
      <c r="C360" s="2">
        <v>1</v>
      </c>
      <c r="D360" s="2"/>
      <c r="E360" s="2">
        <v>1</v>
      </c>
      <c r="F360" s="2"/>
      <c r="G360" s="5"/>
      <c r="H360" s="5">
        <v>33.5</v>
      </c>
      <c r="I360" s="5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x14ac:dyDescent="0.25">
      <c r="A361" s="110">
        <v>82</v>
      </c>
      <c r="B361" s="111" t="s">
        <v>134</v>
      </c>
      <c r="C361" s="108">
        <v>14</v>
      </c>
      <c r="D361" s="108">
        <f>E361+F361</f>
        <v>11</v>
      </c>
      <c r="E361" s="108">
        <v>10</v>
      </c>
      <c r="F361" s="108">
        <v>1</v>
      </c>
      <c r="G361" s="109">
        <f>H361+I361</f>
        <v>472.7</v>
      </c>
      <c r="H361" s="109">
        <v>439.3</v>
      </c>
      <c r="I361" s="109">
        <v>33.4</v>
      </c>
    </row>
    <row r="362" spans="1:18" s="53" customFormat="1" x14ac:dyDescent="0.25">
      <c r="A362" s="12"/>
      <c r="B362" s="7" t="s">
        <v>499</v>
      </c>
      <c r="C362" s="2">
        <v>1</v>
      </c>
      <c r="D362" s="2"/>
      <c r="E362" s="2">
        <v>1</v>
      </c>
      <c r="F362" s="2"/>
      <c r="G362" s="5"/>
      <c r="H362" s="5">
        <v>38.200000000000003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53" customFormat="1" x14ac:dyDescent="0.25">
      <c r="A363" s="12"/>
      <c r="B363" s="7" t="s">
        <v>506</v>
      </c>
      <c r="C363" s="2">
        <v>2</v>
      </c>
      <c r="D363" s="2"/>
      <c r="E363" s="2">
        <v>1</v>
      </c>
      <c r="F363" s="2"/>
      <c r="G363" s="5"/>
      <c r="H363" s="5">
        <v>42.6</v>
      </c>
      <c r="I363" s="5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s="6" customFormat="1" x14ac:dyDescent="0.25">
      <c r="A364" s="12"/>
      <c r="B364" s="7" t="s">
        <v>507</v>
      </c>
      <c r="C364" s="2">
        <v>1</v>
      </c>
      <c r="D364" s="2"/>
      <c r="E364" s="2">
        <v>1</v>
      </c>
      <c r="F364" s="2"/>
      <c r="G364" s="5"/>
      <c r="H364" s="5">
        <v>42.3</v>
      </c>
      <c r="I364" s="5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s="53" customFormat="1" x14ac:dyDescent="0.25">
      <c r="A365" s="12"/>
      <c r="B365" s="7" t="s">
        <v>508</v>
      </c>
      <c r="C365" s="2">
        <v>1</v>
      </c>
      <c r="D365" s="2"/>
      <c r="E365" s="2">
        <v>1</v>
      </c>
      <c r="F365" s="2"/>
      <c r="G365" s="5"/>
      <c r="H365" s="5">
        <v>39.6</v>
      </c>
      <c r="I365" s="5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509</v>
      </c>
      <c r="C366" s="2">
        <v>1</v>
      </c>
      <c r="D366" s="2"/>
      <c r="E366" s="2">
        <v>1</v>
      </c>
      <c r="F366" s="2"/>
      <c r="G366" s="5"/>
      <c r="H366" s="5">
        <v>41</v>
      </c>
      <c r="I366" s="5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6" customFormat="1" x14ac:dyDescent="0.25">
      <c r="A367" s="12"/>
      <c r="B367" s="7" t="s">
        <v>500</v>
      </c>
      <c r="C367" s="2">
        <v>1</v>
      </c>
      <c r="D367" s="2"/>
      <c r="E367" s="2">
        <v>1</v>
      </c>
      <c r="F367" s="2"/>
      <c r="G367" s="5"/>
      <c r="H367" s="5">
        <v>40</v>
      </c>
      <c r="I367" s="5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s="6" customFormat="1" x14ac:dyDescent="0.25">
      <c r="A368" s="12"/>
      <c r="B368" s="7" t="s">
        <v>501</v>
      </c>
      <c r="C368" s="2">
        <v>1</v>
      </c>
      <c r="D368" s="2"/>
      <c r="E368" s="2">
        <v>1</v>
      </c>
      <c r="F368" s="2"/>
      <c r="G368" s="5"/>
      <c r="H368" s="5">
        <v>29.5</v>
      </c>
      <c r="I368" s="5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s="53" customFormat="1" x14ac:dyDescent="0.25">
      <c r="A369" s="12"/>
      <c r="B369" s="7" t="s">
        <v>502</v>
      </c>
      <c r="C369" s="2">
        <v>1</v>
      </c>
      <c r="D369" s="2"/>
      <c r="E369" s="2">
        <v>1</v>
      </c>
      <c r="F369" s="2"/>
      <c r="G369" s="5"/>
      <c r="H369" s="5">
        <v>51.5</v>
      </c>
      <c r="I369" s="5"/>
      <c r="J369" s="52"/>
      <c r="K369" s="52"/>
      <c r="L369" s="52"/>
      <c r="M369" s="52"/>
      <c r="N369" s="52"/>
      <c r="O369" s="52"/>
      <c r="P369" s="52"/>
      <c r="Q369" s="52"/>
      <c r="R369" s="52"/>
    </row>
    <row r="370" spans="1:18" s="6" customFormat="1" x14ac:dyDescent="0.25">
      <c r="A370" s="12"/>
      <c r="B370" s="7" t="s">
        <v>503</v>
      </c>
      <c r="C370" s="2">
        <v>1</v>
      </c>
      <c r="D370" s="2"/>
      <c r="E370" s="2">
        <v>1</v>
      </c>
      <c r="F370" s="2"/>
      <c r="G370" s="5"/>
      <c r="H370" s="5">
        <v>51.6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s="53" customFormat="1" x14ac:dyDescent="0.25">
      <c r="A371" s="12"/>
      <c r="B371" s="7" t="s">
        <v>504</v>
      </c>
      <c r="C371" s="2">
        <v>1</v>
      </c>
      <c r="D371" s="2"/>
      <c r="E371" s="2">
        <v>1</v>
      </c>
      <c r="F371" s="2"/>
      <c r="G371" s="5"/>
      <c r="H371" s="5">
        <v>63</v>
      </c>
      <c r="I371" s="5"/>
      <c r="J371" s="52"/>
      <c r="K371" s="52"/>
      <c r="L371" s="52"/>
      <c r="M371" s="52"/>
      <c r="N371" s="52"/>
      <c r="O371" s="52"/>
      <c r="P371" s="52"/>
      <c r="Q371" s="52"/>
      <c r="R371" s="52"/>
    </row>
    <row r="372" spans="1:18" s="6" customFormat="1" x14ac:dyDescent="0.25">
      <c r="A372" s="12"/>
      <c r="B372" s="7" t="s">
        <v>505</v>
      </c>
      <c r="C372" s="2">
        <v>3</v>
      </c>
      <c r="D372" s="2"/>
      <c r="E372" s="2"/>
      <c r="F372" s="2">
        <v>1</v>
      </c>
      <c r="G372" s="5"/>
      <c r="H372" s="5"/>
      <c r="I372" s="5">
        <v>33.4</v>
      </c>
      <c r="J372" s="20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5">
      <c r="A373" s="110">
        <v>83</v>
      </c>
      <c r="B373" s="111" t="s">
        <v>53</v>
      </c>
      <c r="C373" s="108">
        <f>C374+C375</f>
        <v>2</v>
      </c>
      <c r="D373" s="108">
        <f>E373+F373</f>
        <v>2</v>
      </c>
      <c r="E373" s="108">
        <v>2</v>
      </c>
      <c r="F373" s="108"/>
      <c r="G373" s="109">
        <f>H373+I373</f>
        <v>118.9</v>
      </c>
      <c r="H373" s="109">
        <f>H374+H375</f>
        <v>118.9</v>
      </c>
      <c r="I373" s="109"/>
      <c r="J373" s="20"/>
    </row>
    <row r="374" spans="1:18" s="6" customFormat="1" x14ac:dyDescent="0.25">
      <c r="A374" s="12"/>
      <c r="B374" s="7" t="s">
        <v>237</v>
      </c>
      <c r="C374" s="2">
        <v>1</v>
      </c>
      <c r="D374" s="2"/>
      <c r="E374" s="2">
        <v>1</v>
      </c>
      <c r="F374" s="2"/>
      <c r="G374" s="5"/>
      <c r="H374" s="5">
        <v>47.9</v>
      </c>
      <c r="I374" s="5"/>
      <c r="J374" s="20"/>
      <c r="K374" s="21"/>
      <c r="L374" s="21"/>
      <c r="M374" s="21"/>
      <c r="N374" s="21"/>
      <c r="O374" s="21"/>
      <c r="P374" s="21"/>
      <c r="Q374" s="21"/>
      <c r="R374" s="21"/>
    </row>
    <row r="375" spans="1:18" s="6" customFormat="1" x14ac:dyDescent="0.25">
      <c r="A375" s="12"/>
      <c r="B375" s="7" t="s">
        <v>238</v>
      </c>
      <c r="C375" s="2">
        <v>1</v>
      </c>
      <c r="D375" s="2"/>
      <c r="E375" s="2">
        <v>1</v>
      </c>
      <c r="F375" s="2"/>
      <c r="G375" s="5"/>
      <c r="H375" s="5">
        <v>71</v>
      </c>
      <c r="I375" s="5"/>
      <c r="J375" s="20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5">
      <c r="A376" s="110">
        <v>84</v>
      </c>
      <c r="B376" s="111" t="s">
        <v>54</v>
      </c>
      <c r="C376" s="108">
        <v>1</v>
      </c>
      <c r="D376" s="108">
        <f>E376+F376</f>
        <v>1</v>
      </c>
      <c r="E376" s="108"/>
      <c r="F376" s="108">
        <v>1</v>
      </c>
      <c r="G376" s="109">
        <f>H376+I376</f>
        <v>23.7</v>
      </c>
      <c r="H376" s="109"/>
      <c r="I376" s="109">
        <v>23.7</v>
      </c>
      <c r="J376" s="20"/>
    </row>
    <row r="377" spans="1:18" s="6" customFormat="1" x14ac:dyDescent="0.25">
      <c r="A377" s="12"/>
      <c r="B377" s="7" t="s">
        <v>239</v>
      </c>
      <c r="C377" s="2">
        <v>1</v>
      </c>
      <c r="D377" s="2"/>
      <c r="E377" s="2"/>
      <c r="F377" s="2">
        <v>1</v>
      </c>
      <c r="G377" s="5"/>
      <c r="H377" s="5"/>
      <c r="I377" s="5">
        <v>23.7</v>
      </c>
      <c r="J377" s="20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5">
      <c r="A378" s="110">
        <v>85</v>
      </c>
      <c r="B378" s="111" t="s">
        <v>55</v>
      </c>
      <c r="C378" s="108">
        <f>C379+C380</f>
        <v>4</v>
      </c>
      <c r="D378" s="108">
        <f>E378+F378</f>
        <v>2</v>
      </c>
      <c r="E378" s="108">
        <v>1</v>
      </c>
      <c r="F378" s="108">
        <v>1</v>
      </c>
      <c r="G378" s="109">
        <f>H378+I378</f>
        <v>69.5</v>
      </c>
      <c r="H378" s="109">
        <v>34.700000000000003</v>
      </c>
      <c r="I378" s="109">
        <f>I379+I380</f>
        <v>34.799999999999997</v>
      </c>
      <c r="J378" s="20"/>
    </row>
    <row r="379" spans="1:18" s="53" customFormat="1" x14ac:dyDescent="0.25">
      <c r="A379" s="12"/>
      <c r="B379" s="7" t="s">
        <v>240</v>
      </c>
      <c r="C379" s="2">
        <v>3</v>
      </c>
      <c r="D379" s="2"/>
      <c r="E379" s="2"/>
      <c r="F379" s="2">
        <v>1</v>
      </c>
      <c r="G379" s="5"/>
      <c r="H379" s="5"/>
      <c r="I379" s="5">
        <v>34.799999999999997</v>
      </c>
      <c r="J379" s="52"/>
      <c r="K379" s="52"/>
      <c r="L379" s="52"/>
      <c r="M379" s="52"/>
      <c r="N379" s="52"/>
      <c r="O379" s="52"/>
      <c r="P379" s="52"/>
      <c r="Q379" s="52"/>
      <c r="R379" s="52"/>
    </row>
    <row r="380" spans="1:18" s="6" customFormat="1" x14ac:dyDescent="0.25">
      <c r="A380" s="12"/>
      <c r="B380" s="7" t="s">
        <v>241</v>
      </c>
      <c r="C380" s="2">
        <v>1</v>
      </c>
      <c r="D380" s="2"/>
      <c r="E380" s="2">
        <v>1</v>
      </c>
      <c r="F380" s="2"/>
      <c r="G380" s="5"/>
      <c r="H380" s="5">
        <v>34.700000000000003</v>
      </c>
      <c r="I380" s="5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5">
      <c r="A381" s="110">
        <v>86</v>
      </c>
      <c r="B381" s="111" t="s">
        <v>56</v>
      </c>
      <c r="C381" s="108">
        <f>C382+C383</f>
        <v>4</v>
      </c>
      <c r="D381" s="108">
        <f>E381+F381</f>
        <v>2</v>
      </c>
      <c r="E381" s="108">
        <v>1</v>
      </c>
      <c r="F381" s="108">
        <v>1</v>
      </c>
      <c r="G381" s="109">
        <f>H381+I381</f>
        <v>66.7</v>
      </c>
      <c r="H381" s="109">
        <v>33</v>
      </c>
      <c r="I381" s="109">
        <v>33.700000000000003</v>
      </c>
    </row>
    <row r="382" spans="1:18" s="6" customFormat="1" x14ac:dyDescent="0.25">
      <c r="A382" s="12"/>
      <c r="B382" s="7" t="s">
        <v>242</v>
      </c>
      <c r="C382" s="2">
        <v>1</v>
      </c>
      <c r="D382" s="2"/>
      <c r="E382" s="2">
        <v>1</v>
      </c>
      <c r="F382" s="2"/>
      <c r="G382" s="5"/>
      <c r="H382" s="5">
        <v>33</v>
      </c>
      <c r="I382" s="5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s="6" customFormat="1" x14ac:dyDescent="0.25">
      <c r="A383" s="12"/>
      <c r="B383" s="7" t="s">
        <v>243</v>
      </c>
      <c r="C383" s="2">
        <v>3</v>
      </c>
      <c r="D383" s="2"/>
      <c r="E383" s="2"/>
      <c r="F383" s="2">
        <v>1</v>
      </c>
      <c r="G383" s="5"/>
      <c r="H383" s="5"/>
      <c r="I383" s="5">
        <v>33.700000000000003</v>
      </c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5">
      <c r="A384" s="110">
        <v>87</v>
      </c>
      <c r="B384" s="111" t="s">
        <v>57</v>
      </c>
      <c r="C384" s="108">
        <v>1</v>
      </c>
      <c r="D384" s="108">
        <f>E384+F384</f>
        <v>1</v>
      </c>
      <c r="E384" s="108">
        <v>1</v>
      </c>
      <c r="F384" s="108"/>
      <c r="G384" s="109">
        <f>H384+I384</f>
        <v>32.4</v>
      </c>
      <c r="H384" s="109">
        <v>32.4</v>
      </c>
      <c r="I384" s="109"/>
    </row>
    <row r="385" spans="1:18" s="53" customFormat="1" x14ac:dyDescent="0.25">
      <c r="A385" s="12"/>
      <c r="B385" s="7" t="s">
        <v>244</v>
      </c>
      <c r="C385" s="2">
        <v>1</v>
      </c>
      <c r="D385" s="2"/>
      <c r="E385" s="2">
        <v>1</v>
      </c>
      <c r="F385" s="2"/>
      <c r="G385" s="5"/>
      <c r="H385" s="5">
        <v>32.4</v>
      </c>
      <c r="I385" s="5"/>
      <c r="J385" s="52"/>
      <c r="K385" s="52"/>
      <c r="L385" s="52"/>
      <c r="M385" s="52"/>
      <c r="N385" s="52"/>
      <c r="O385" s="52"/>
      <c r="P385" s="52"/>
      <c r="Q385" s="52"/>
      <c r="R385" s="52"/>
    </row>
    <row r="386" spans="1:18" x14ac:dyDescent="0.25">
      <c r="A386" s="110">
        <v>88</v>
      </c>
      <c r="B386" s="111" t="s">
        <v>58</v>
      </c>
      <c r="C386" s="108">
        <f>C387+C388</f>
        <v>2</v>
      </c>
      <c r="D386" s="108">
        <f>E386+F386</f>
        <v>2</v>
      </c>
      <c r="E386" s="108"/>
      <c r="F386" s="108">
        <v>2</v>
      </c>
      <c r="G386" s="109">
        <f>H386+I386</f>
        <v>70</v>
      </c>
      <c r="H386" s="109"/>
      <c r="I386" s="109">
        <f>I387+I388</f>
        <v>70</v>
      </c>
    </row>
    <row r="387" spans="1:18" s="6" customFormat="1" x14ac:dyDescent="0.25">
      <c r="A387" s="12"/>
      <c r="B387" s="7" t="s">
        <v>245</v>
      </c>
      <c r="C387" s="2">
        <v>1</v>
      </c>
      <c r="D387" s="2"/>
      <c r="E387" s="2"/>
      <c r="F387" s="2">
        <v>1</v>
      </c>
      <c r="G387" s="5"/>
      <c r="H387" s="5"/>
      <c r="I387" s="5">
        <v>34.700000000000003</v>
      </c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s="53" customFormat="1" x14ac:dyDescent="0.25">
      <c r="A388" s="12"/>
      <c r="B388" s="7" t="s">
        <v>246</v>
      </c>
      <c r="C388" s="2">
        <v>1</v>
      </c>
      <c r="D388" s="2"/>
      <c r="E388" s="2"/>
      <c r="F388" s="2">
        <v>1</v>
      </c>
      <c r="G388" s="5"/>
      <c r="H388" s="5"/>
      <c r="I388" s="5">
        <v>35.299999999999997</v>
      </c>
      <c r="J388" s="52"/>
      <c r="K388" s="52"/>
      <c r="L388" s="52"/>
      <c r="M388" s="52"/>
      <c r="N388" s="52"/>
      <c r="O388" s="52"/>
      <c r="P388" s="52"/>
      <c r="Q388" s="52"/>
      <c r="R388" s="52"/>
    </row>
    <row r="389" spans="1:18" x14ac:dyDescent="0.25">
      <c r="A389" s="110">
        <v>89</v>
      </c>
      <c r="B389" s="111" t="s">
        <v>59</v>
      </c>
      <c r="C389" s="108">
        <v>1</v>
      </c>
      <c r="D389" s="108">
        <f>E389+F389</f>
        <v>1</v>
      </c>
      <c r="E389" s="108">
        <v>1</v>
      </c>
      <c r="F389" s="108"/>
      <c r="G389" s="109">
        <f>H389+I389</f>
        <v>48.9</v>
      </c>
      <c r="H389" s="109">
        <v>48.9</v>
      </c>
      <c r="I389" s="109"/>
    </row>
    <row r="390" spans="1:18" s="6" customFormat="1" x14ac:dyDescent="0.25">
      <c r="A390" s="12"/>
      <c r="B390" s="7" t="s">
        <v>216</v>
      </c>
      <c r="C390" s="2">
        <v>1</v>
      </c>
      <c r="D390" s="2"/>
      <c r="E390" s="2">
        <v>1</v>
      </c>
      <c r="F390" s="2"/>
      <c r="G390" s="5"/>
      <c r="H390" s="5">
        <v>48.9</v>
      </c>
      <c r="I390" s="5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5">
      <c r="A391" s="110">
        <v>90</v>
      </c>
      <c r="B391" s="111" t="s">
        <v>136</v>
      </c>
      <c r="C391" s="108">
        <v>2</v>
      </c>
      <c r="D391" s="108">
        <f>E391+F391</f>
        <v>1</v>
      </c>
      <c r="E391" s="108">
        <v>1</v>
      </c>
      <c r="F391" s="108">
        <v>0</v>
      </c>
      <c r="G391" s="109">
        <f>H391+I391</f>
        <v>37.299999999999997</v>
      </c>
      <c r="H391" s="109">
        <v>37.299999999999997</v>
      </c>
      <c r="I391" s="109"/>
    </row>
    <row r="392" spans="1:18" s="6" customFormat="1" x14ac:dyDescent="0.25">
      <c r="A392" s="12"/>
      <c r="B392" s="7" t="s">
        <v>378</v>
      </c>
      <c r="C392" s="2">
        <v>2</v>
      </c>
      <c r="D392" s="2"/>
      <c r="E392" s="2">
        <v>1</v>
      </c>
      <c r="F392" s="2"/>
      <c r="G392" s="5"/>
      <c r="H392" s="5">
        <v>37.299999999999997</v>
      </c>
      <c r="I392" s="5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5">
      <c r="A393" s="110">
        <v>91</v>
      </c>
      <c r="B393" s="111" t="s">
        <v>60</v>
      </c>
      <c r="C393" s="108">
        <f>C394+C395</f>
        <v>2</v>
      </c>
      <c r="D393" s="108">
        <f>E393+F393</f>
        <v>2</v>
      </c>
      <c r="E393" s="108"/>
      <c r="F393" s="108">
        <v>2</v>
      </c>
      <c r="G393" s="109">
        <f>H393+I393</f>
        <v>51.6</v>
      </c>
      <c r="H393" s="109"/>
      <c r="I393" s="109">
        <f>I394+I395</f>
        <v>51.6</v>
      </c>
    </row>
    <row r="394" spans="1:18" s="6" customFormat="1" x14ac:dyDescent="0.25">
      <c r="A394" s="12"/>
      <c r="B394" s="7" t="s">
        <v>247</v>
      </c>
      <c r="C394" s="2">
        <v>1</v>
      </c>
      <c r="D394" s="2"/>
      <c r="E394" s="2"/>
      <c r="F394" s="2">
        <v>1</v>
      </c>
      <c r="G394" s="5"/>
      <c r="H394" s="5"/>
      <c r="I394" s="5">
        <v>25.8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s="6" customFormat="1" x14ac:dyDescent="0.25">
      <c r="A395" s="12"/>
      <c r="B395" s="7" t="s">
        <v>248</v>
      </c>
      <c r="C395" s="2">
        <v>1</v>
      </c>
      <c r="D395" s="2"/>
      <c r="E395" s="2"/>
      <c r="F395" s="2">
        <v>1</v>
      </c>
      <c r="G395" s="5"/>
      <c r="H395" s="5"/>
      <c r="I395" s="5">
        <v>25.8</v>
      </c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s="70" customFormat="1" x14ac:dyDescent="0.25">
      <c r="A396" s="110">
        <v>92</v>
      </c>
      <c r="B396" s="111" t="s">
        <v>137</v>
      </c>
      <c r="C396" s="108">
        <v>2</v>
      </c>
      <c r="D396" s="108">
        <f>E396+F396</f>
        <v>2</v>
      </c>
      <c r="E396" s="108">
        <v>1</v>
      </c>
      <c r="F396" s="108">
        <v>1</v>
      </c>
      <c r="G396" s="109">
        <f>H396+I396</f>
        <v>97</v>
      </c>
      <c r="H396" s="109">
        <v>48.5</v>
      </c>
      <c r="I396" s="109">
        <v>48.5</v>
      </c>
      <c r="J396" s="69"/>
      <c r="K396" s="69"/>
      <c r="L396" s="69"/>
      <c r="M396" s="69"/>
      <c r="N396" s="69"/>
      <c r="O396" s="69"/>
      <c r="P396" s="69"/>
      <c r="Q396" s="69"/>
      <c r="R396" s="69"/>
    </row>
    <row r="397" spans="1:18" s="53" customFormat="1" x14ac:dyDescent="0.25">
      <c r="A397" s="12"/>
      <c r="B397" s="7" t="s">
        <v>669</v>
      </c>
      <c r="C397" s="2">
        <v>1</v>
      </c>
      <c r="D397" s="2"/>
      <c r="E397" s="2">
        <v>1</v>
      </c>
      <c r="F397" s="2"/>
      <c r="G397" s="5"/>
      <c r="H397" s="5">
        <v>48.5</v>
      </c>
      <c r="I397" s="5"/>
      <c r="J397" s="52"/>
      <c r="K397" s="52"/>
      <c r="L397" s="52"/>
      <c r="M397" s="52"/>
      <c r="N397" s="52"/>
      <c r="O397" s="52"/>
      <c r="P397" s="52"/>
      <c r="Q397" s="52"/>
      <c r="R397" s="52"/>
    </row>
    <row r="398" spans="1:18" s="6" customFormat="1" x14ac:dyDescent="0.25">
      <c r="A398" s="12"/>
      <c r="B398" s="7" t="s">
        <v>510</v>
      </c>
      <c r="C398" s="2">
        <v>1</v>
      </c>
      <c r="D398" s="2"/>
      <c r="E398" s="2"/>
      <c r="F398" s="2">
        <v>1</v>
      </c>
      <c r="G398" s="5"/>
      <c r="H398" s="5"/>
      <c r="I398" s="5">
        <v>48.5</v>
      </c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10">
        <v>93</v>
      </c>
      <c r="B399" s="111" t="s">
        <v>138</v>
      </c>
      <c r="C399" s="108">
        <v>2</v>
      </c>
      <c r="D399" s="108">
        <f>E399+F399</f>
        <v>1</v>
      </c>
      <c r="E399" s="108"/>
      <c r="F399" s="108">
        <v>1</v>
      </c>
      <c r="G399" s="109">
        <f>H399+I399</f>
        <v>24.4</v>
      </c>
      <c r="H399" s="109"/>
      <c r="I399" s="109">
        <v>24.4</v>
      </c>
      <c r="J399" s="20"/>
      <c r="K399" s="20"/>
    </row>
    <row r="400" spans="1:18" s="6" customFormat="1" x14ac:dyDescent="0.25">
      <c r="A400" s="12"/>
      <c r="B400" s="7" t="s">
        <v>455</v>
      </c>
      <c r="C400" s="2">
        <v>2</v>
      </c>
      <c r="D400" s="2"/>
      <c r="E400" s="2"/>
      <c r="F400" s="2">
        <v>1</v>
      </c>
      <c r="G400" s="5"/>
      <c r="H400" s="5"/>
      <c r="I400" s="5">
        <v>24.4</v>
      </c>
      <c r="J400" s="20"/>
      <c r="K400" s="20"/>
      <c r="L400" s="21"/>
      <c r="M400" s="21"/>
      <c r="N400" s="21"/>
      <c r="O400" s="21"/>
      <c r="P400" s="21"/>
      <c r="Q400" s="21"/>
      <c r="R400" s="21"/>
    </row>
    <row r="401" spans="1:18" x14ac:dyDescent="0.25">
      <c r="A401" s="110">
        <v>94</v>
      </c>
      <c r="B401" s="111" t="s">
        <v>139</v>
      </c>
      <c r="C401" s="108">
        <v>5</v>
      </c>
      <c r="D401" s="108">
        <f>E401+F401</f>
        <v>1</v>
      </c>
      <c r="E401" s="108"/>
      <c r="F401" s="108">
        <v>1</v>
      </c>
      <c r="G401" s="109">
        <f>H401+I401</f>
        <v>29.1</v>
      </c>
      <c r="H401" s="109"/>
      <c r="I401" s="109">
        <v>29.1</v>
      </c>
      <c r="J401" s="20"/>
      <c r="K401" s="20"/>
    </row>
    <row r="402" spans="1:18" s="6" customFormat="1" x14ac:dyDescent="0.25">
      <c r="A402" s="12"/>
      <c r="B402" s="7" t="s">
        <v>456</v>
      </c>
      <c r="C402" s="2">
        <v>5</v>
      </c>
      <c r="D402" s="2"/>
      <c r="E402" s="2"/>
      <c r="F402" s="2">
        <v>1</v>
      </c>
      <c r="G402" s="5"/>
      <c r="H402" s="5"/>
      <c r="I402" s="5">
        <v>29.1</v>
      </c>
      <c r="J402" s="20"/>
      <c r="K402" s="20"/>
      <c r="L402" s="21"/>
      <c r="M402" s="21"/>
      <c r="N402" s="21"/>
      <c r="O402" s="21"/>
      <c r="P402" s="21"/>
      <c r="Q402" s="21"/>
      <c r="R402" s="21"/>
    </row>
    <row r="403" spans="1:18" x14ac:dyDescent="0.25">
      <c r="A403" s="110">
        <v>95</v>
      </c>
      <c r="B403" s="111" t="s">
        <v>140</v>
      </c>
      <c r="C403" s="108">
        <v>2</v>
      </c>
      <c r="D403" s="108">
        <f>E403+F403</f>
        <v>1</v>
      </c>
      <c r="E403" s="108">
        <v>1</v>
      </c>
      <c r="F403" s="108"/>
      <c r="G403" s="109">
        <f>H403+I403</f>
        <v>32.1</v>
      </c>
      <c r="H403" s="109">
        <v>32.1</v>
      </c>
      <c r="I403" s="109"/>
      <c r="K403" s="20"/>
    </row>
    <row r="404" spans="1:18" s="53" customFormat="1" x14ac:dyDescent="0.25">
      <c r="A404" s="12"/>
      <c r="B404" s="7" t="s">
        <v>511</v>
      </c>
      <c r="C404" s="2">
        <v>2</v>
      </c>
      <c r="D404" s="2"/>
      <c r="E404" s="2">
        <v>1</v>
      </c>
      <c r="F404" s="2"/>
      <c r="G404" s="5"/>
      <c r="H404" s="5">
        <v>32.1</v>
      </c>
      <c r="I404" s="5"/>
      <c r="J404" s="20"/>
      <c r="K404" s="20"/>
      <c r="L404" s="52"/>
      <c r="M404" s="52"/>
      <c r="N404" s="52"/>
      <c r="O404" s="52"/>
      <c r="P404" s="52"/>
      <c r="Q404" s="52"/>
      <c r="R404" s="52"/>
    </row>
    <row r="405" spans="1:18" x14ac:dyDescent="0.25">
      <c r="A405" s="110">
        <v>96</v>
      </c>
      <c r="B405" s="112" t="s">
        <v>18</v>
      </c>
      <c r="C405" s="108">
        <f>C406+C407+C408+C409+C410+C411+C412+C413+C414+C415+C416</f>
        <v>18</v>
      </c>
      <c r="D405" s="108">
        <f>E405+F405</f>
        <v>11</v>
      </c>
      <c r="E405" s="108">
        <v>8</v>
      </c>
      <c r="F405" s="108">
        <v>3</v>
      </c>
      <c r="G405" s="109">
        <f>H405+I405</f>
        <v>441.4</v>
      </c>
      <c r="H405" s="109">
        <v>340.3</v>
      </c>
      <c r="I405" s="109">
        <v>101.1</v>
      </c>
      <c r="J405" s="20"/>
      <c r="K405" s="20"/>
    </row>
    <row r="406" spans="1:18" s="53" customFormat="1" x14ac:dyDescent="0.25">
      <c r="A406" s="12"/>
      <c r="B406" s="16" t="s">
        <v>163</v>
      </c>
      <c r="C406" s="2">
        <v>1</v>
      </c>
      <c r="D406" s="2"/>
      <c r="E406" s="2"/>
      <c r="F406" s="2">
        <v>1</v>
      </c>
      <c r="G406" s="5"/>
      <c r="H406" s="5"/>
      <c r="I406" s="5">
        <v>33.799999999999997</v>
      </c>
      <c r="J406" s="20"/>
      <c r="K406" s="20"/>
      <c r="L406" s="52"/>
      <c r="M406" s="52"/>
      <c r="N406" s="52"/>
      <c r="O406" s="52"/>
      <c r="P406" s="52"/>
      <c r="Q406" s="52"/>
      <c r="R406" s="52"/>
    </row>
    <row r="407" spans="1:18" s="6" customFormat="1" x14ac:dyDescent="0.25">
      <c r="A407" s="12"/>
      <c r="B407" s="16" t="s">
        <v>172</v>
      </c>
      <c r="C407" s="2">
        <v>1</v>
      </c>
      <c r="D407" s="2"/>
      <c r="E407" s="2">
        <v>1</v>
      </c>
      <c r="F407" s="2"/>
      <c r="G407" s="5"/>
      <c r="H407" s="5">
        <v>50.9</v>
      </c>
      <c r="I407" s="5"/>
      <c r="J407" s="20"/>
      <c r="K407" s="20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173</v>
      </c>
      <c r="C408" s="2">
        <v>1</v>
      </c>
      <c r="D408" s="2"/>
      <c r="E408" s="2"/>
      <c r="F408" s="2">
        <v>1</v>
      </c>
      <c r="G408" s="5"/>
      <c r="H408" s="5"/>
      <c r="I408" s="5">
        <v>34.5</v>
      </c>
      <c r="J408" s="20"/>
      <c r="K408" s="20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164</v>
      </c>
      <c r="C409" s="2">
        <v>1</v>
      </c>
      <c r="D409" s="2"/>
      <c r="E409" s="2">
        <v>1</v>
      </c>
      <c r="F409" s="2"/>
      <c r="G409" s="5"/>
      <c r="H409" s="5">
        <v>35.1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165</v>
      </c>
      <c r="C410" s="2">
        <v>1</v>
      </c>
      <c r="D410" s="2"/>
      <c r="E410" s="2">
        <v>1</v>
      </c>
      <c r="F410" s="2"/>
      <c r="G410" s="5"/>
      <c r="H410" s="5">
        <v>52.3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166</v>
      </c>
      <c r="C411" s="2">
        <v>1</v>
      </c>
      <c r="D411" s="2"/>
      <c r="E411" s="2">
        <v>1</v>
      </c>
      <c r="F411" s="2"/>
      <c r="G411" s="5"/>
      <c r="H411" s="5">
        <v>32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167</v>
      </c>
      <c r="C412" s="2">
        <v>3</v>
      </c>
      <c r="D412" s="2"/>
      <c r="E412" s="2">
        <v>1</v>
      </c>
      <c r="F412" s="2"/>
      <c r="G412" s="5"/>
      <c r="H412" s="5">
        <v>30.5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168</v>
      </c>
      <c r="C413" s="2">
        <v>6</v>
      </c>
      <c r="D413" s="2"/>
      <c r="E413" s="2">
        <v>1</v>
      </c>
      <c r="F413" s="2"/>
      <c r="G413" s="5"/>
      <c r="H413" s="5">
        <v>54.4</v>
      </c>
      <c r="I413" s="5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169</v>
      </c>
      <c r="C414" s="2">
        <v>1</v>
      </c>
      <c r="D414" s="2"/>
      <c r="E414" s="2">
        <v>1</v>
      </c>
      <c r="F414" s="2"/>
      <c r="G414" s="5"/>
      <c r="H414" s="5">
        <v>52.7</v>
      </c>
      <c r="I414" s="5"/>
      <c r="J414" s="29"/>
      <c r="K414" s="21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170</v>
      </c>
      <c r="C415" s="2">
        <v>1</v>
      </c>
      <c r="D415" s="2"/>
      <c r="E415" s="2">
        <v>1</v>
      </c>
      <c r="F415" s="2"/>
      <c r="G415" s="5"/>
      <c r="H415" s="5">
        <v>32.4</v>
      </c>
      <c r="I415" s="5"/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s="6" customFormat="1" x14ac:dyDescent="0.25">
      <c r="A416" s="12"/>
      <c r="B416" s="16" t="s">
        <v>171</v>
      </c>
      <c r="C416" s="2">
        <v>1</v>
      </c>
      <c r="D416" s="2"/>
      <c r="E416" s="2"/>
      <c r="F416" s="2">
        <v>1</v>
      </c>
      <c r="G416" s="5"/>
      <c r="H416" s="5"/>
      <c r="I416" s="5">
        <v>32.799999999999997</v>
      </c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x14ac:dyDescent="0.25">
      <c r="A417" s="110">
        <v>97</v>
      </c>
      <c r="B417" s="111" t="s">
        <v>141</v>
      </c>
      <c r="C417" s="108">
        <f>C418+C419+C420</f>
        <v>5</v>
      </c>
      <c r="D417" s="108">
        <f>E417+F417</f>
        <v>3</v>
      </c>
      <c r="E417" s="108">
        <v>2</v>
      </c>
      <c r="F417" s="108">
        <v>1</v>
      </c>
      <c r="G417" s="109">
        <f>H417+I417</f>
        <v>120.1</v>
      </c>
      <c r="H417" s="109">
        <f>H418+H420</f>
        <v>80.099999999999994</v>
      </c>
      <c r="I417" s="109">
        <f>I419</f>
        <v>40</v>
      </c>
      <c r="J417" s="20"/>
      <c r="K417" s="20"/>
    </row>
    <row r="418" spans="1:18" s="6" customFormat="1" x14ac:dyDescent="0.25">
      <c r="A418" s="12"/>
      <c r="B418" s="7" t="s">
        <v>457</v>
      </c>
      <c r="C418" s="2">
        <v>1</v>
      </c>
      <c r="D418" s="2"/>
      <c r="E418" s="2">
        <v>1</v>
      </c>
      <c r="F418" s="2"/>
      <c r="G418" s="5"/>
      <c r="H418" s="5">
        <v>39.700000000000003</v>
      </c>
      <c r="I418" s="5"/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7" t="s">
        <v>458</v>
      </c>
      <c r="C419" s="2">
        <v>2</v>
      </c>
      <c r="D419" s="2"/>
      <c r="E419" s="2"/>
      <c r="F419" s="2">
        <v>1</v>
      </c>
      <c r="G419" s="5"/>
      <c r="H419" s="5"/>
      <c r="I419" s="5">
        <v>40</v>
      </c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s="6" customFormat="1" x14ac:dyDescent="0.25">
      <c r="A420" s="12"/>
      <c r="B420" s="7" t="s">
        <v>459</v>
      </c>
      <c r="C420" s="2">
        <v>2</v>
      </c>
      <c r="D420" s="2"/>
      <c r="E420" s="2">
        <v>1</v>
      </c>
      <c r="F420" s="2"/>
      <c r="G420" s="5"/>
      <c r="H420" s="5">
        <v>40.4</v>
      </c>
      <c r="I420" s="5"/>
      <c r="J420" s="20"/>
      <c r="K420" s="20"/>
      <c r="L420" s="21"/>
      <c r="M420" s="21"/>
      <c r="N420" s="21"/>
      <c r="O420" s="21"/>
      <c r="P420" s="21"/>
      <c r="Q420" s="21"/>
      <c r="R420" s="21"/>
    </row>
    <row r="421" spans="1:18" x14ac:dyDescent="0.25">
      <c r="A421" s="110">
        <v>98</v>
      </c>
      <c r="B421" s="111" t="s">
        <v>61</v>
      </c>
      <c r="C421" s="108">
        <f>C422+C423</f>
        <v>2</v>
      </c>
      <c r="D421" s="108">
        <f>E421+F421</f>
        <v>2</v>
      </c>
      <c r="E421" s="108">
        <v>2</v>
      </c>
      <c r="F421" s="108"/>
      <c r="G421" s="109">
        <f>H421+I421</f>
        <v>118.80000000000001</v>
      </c>
      <c r="H421" s="109">
        <f>H422+H423</f>
        <v>118.80000000000001</v>
      </c>
      <c r="I421" s="109"/>
      <c r="J421" s="20"/>
      <c r="K421" s="20"/>
    </row>
    <row r="422" spans="1:18" s="53" customFormat="1" x14ac:dyDescent="0.25">
      <c r="A422" s="12"/>
      <c r="B422" s="7" t="s">
        <v>249</v>
      </c>
      <c r="C422" s="2">
        <v>1</v>
      </c>
      <c r="D422" s="2"/>
      <c r="E422" s="2">
        <v>1</v>
      </c>
      <c r="F422" s="2"/>
      <c r="G422" s="5"/>
      <c r="H422" s="5">
        <v>52.9</v>
      </c>
      <c r="I422" s="5"/>
      <c r="J422" s="20"/>
      <c r="K422" s="20"/>
      <c r="L422" s="52"/>
      <c r="M422" s="52"/>
      <c r="N422" s="52"/>
      <c r="O422" s="52"/>
      <c r="P422" s="52"/>
      <c r="Q422" s="52"/>
      <c r="R422" s="52"/>
    </row>
    <row r="423" spans="1:18" s="6" customFormat="1" x14ac:dyDescent="0.25">
      <c r="A423" s="12"/>
      <c r="B423" s="7" t="s">
        <v>250</v>
      </c>
      <c r="C423" s="2">
        <v>1</v>
      </c>
      <c r="D423" s="2"/>
      <c r="E423" s="2">
        <v>1</v>
      </c>
      <c r="F423" s="2"/>
      <c r="G423" s="5"/>
      <c r="H423" s="5">
        <v>65.900000000000006</v>
      </c>
      <c r="I423" s="5"/>
      <c r="J423" s="20"/>
      <c r="K423" s="20"/>
      <c r="L423" s="21"/>
      <c r="M423" s="21"/>
      <c r="N423" s="21"/>
      <c r="O423" s="21"/>
      <c r="P423" s="21"/>
      <c r="Q423" s="21"/>
      <c r="R423" s="21"/>
    </row>
    <row r="424" spans="1:18" x14ac:dyDescent="0.25">
      <c r="A424" s="110">
        <v>99</v>
      </c>
      <c r="B424" s="111" t="s">
        <v>62</v>
      </c>
      <c r="C424" s="108">
        <v>4</v>
      </c>
      <c r="D424" s="108">
        <f>E424+F424</f>
        <v>1</v>
      </c>
      <c r="E424" s="108"/>
      <c r="F424" s="108">
        <v>1</v>
      </c>
      <c r="G424" s="109">
        <v>52</v>
      </c>
      <c r="H424" s="109"/>
      <c r="I424" s="109">
        <v>52</v>
      </c>
      <c r="J424" s="20"/>
      <c r="K424" s="20"/>
    </row>
    <row r="425" spans="1:18" s="6" customFormat="1" x14ac:dyDescent="0.25">
      <c r="A425" s="12"/>
      <c r="B425" s="7" t="s">
        <v>251</v>
      </c>
      <c r="C425" s="2">
        <v>4</v>
      </c>
      <c r="D425" s="2"/>
      <c r="E425" s="2"/>
      <c r="F425" s="2">
        <v>1</v>
      </c>
      <c r="G425" s="5"/>
      <c r="H425" s="5"/>
      <c r="I425" s="5">
        <v>52</v>
      </c>
      <c r="J425" s="20"/>
      <c r="K425" s="20"/>
      <c r="L425" s="21"/>
      <c r="M425" s="21"/>
      <c r="N425" s="21"/>
      <c r="O425" s="21"/>
      <c r="P425" s="21"/>
      <c r="Q425" s="21"/>
      <c r="R425" s="21"/>
    </row>
    <row r="426" spans="1:18" x14ac:dyDescent="0.25">
      <c r="A426" s="110">
        <v>100</v>
      </c>
      <c r="B426" s="111" t="s">
        <v>653</v>
      </c>
      <c r="C426" s="108">
        <v>1</v>
      </c>
      <c r="D426" s="108">
        <f>E426+F426</f>
        <v>1</v>
      </c>
      <c r="E426" s="108">
        <v>1</v>
      </c>
      <c r="F426" s="108"/>
      <c r="G426" s="109">
        <v>53</v>
      </c>
      <c r="H426" s="109">
        <v>53</v>
      </c>
      <c r="I426" s="109"/>
      <c r="J426" s="20"/>
      <c r="K426" s="20"/>
    </row>
    <row r="427" spans="1:18" s="53" customFormat="1" x14ac:dyDescent="0.25">
      <c r="A427" s="12"/>
      <c r="B427" s="7" t="s">
        <v>654</v>
      </c>
      <c r="C427" s="2">
        <v>1</v>
      </c>
      <c r="D427" s="2"/>
      <c r="E427" s="2">
        <v>1</v>
      </c>
      <c r="F427" s="2"/>
      <c r="G427" s="5"/>
      <c r="H427" s="5">
        <v>53</v>
      </c>
      <c r="I427" s="5"/>
      <c r="J427" s="20"/>
      <c r="K427" s="20"/>
      <c r="L427" s="52"/>
      <c r="M427" s="52"/>
      <c r="N427" s="52"/>
      <c r="O427" s="52"/>
      <c r="P427" s="52"/>
      <c r="Q427" s="52"/>
      <c r="R427" s="52"/>
    </row>
    <row r="428" spans="1:18" x14ac:dyDescent="0.25">
      <c r="A428" s="110">
        <v>101</v>
      </c>
      <c r="B428" s="111" t="s">
        <v>63</v>
      </c>
      <c r="C428" s="108">
        <v>3</v>
      </c>
      <c r="D428" s="108">
        <f>E428+F428</f>
        <v>1</v>
      </c>
      <c r="E428" s="108">
        <v>1</v>
      </c>
      <c r="F428" s="108">
        <v>0</v>
      </c>
      <c r="G428" s="109">
        <f>H428+I428</f>
        <v>37.1</v>
      </c>
      <c r="H428" s="109">
        <v>37.1</v>
      </c>
      <c r="I428" s="109">
        <v>0</v>
      </c>
      <c r="J428" s="20"/>
      <c r="K428" s="20"/>
    </row>
    <row r="429" spans="1:18" s="6" customFormat="1" x14ac:dyDescent="0.25">
      <c r="A429" s="12"/>
      <c r="B429" s="7" t="s">
        <v>182</v>
      </c>
      <c r="C429" s="2">
        <v>3</v>
      </c>
      <c r="D429" s="2"/>
      <c r="E429" s="2">
        <v>1</v>
      </c>
      <c r="F429" s="2"/>
      <c r="G429" s="5"/>
      <c r="H429" s="5">
        <v>37.1</v>
      </c>
      <c r="I429" s="5"/>
      <c r="J429" s="20"/>
      <c r="K429" s="21"/>
      <c r="L429" s="21"/>
      <c r="M429" s="21"/>
      <c r="N429" s="21"/>
      <c r="O429" s="21"/>
      <c r="P429" s="21"/>
      <c r="Q429" s="21"/>
      <c r="R429" s="21"/>
    </row>
    <row r="430" spans="1:18" s="70" customFormat="1" x14ac:dyDescent="0.25">
      <c r="A430" s="110">
        <v>102</v>
      </c>
      <c r="B430" s="111" t="s">
        <v>64</v>
      </c>
      <c r="C430" s="108">
        <f>C431+C432</f>
        <v>6</v>
      </c>
      <c r="D430" s="108">
        <f>E430+F430</f>
        <v>2</v>
      </c>
      <c r="E430" s="108">
        <v>2</v>
      </c>
      <c r="F430" s="108"/>
      <c r="G430" s="109">
        <f>H430+I430</f>
        <v>62</v>
      </c>
      <c r="H430" s="109">
        <v>33.700000000000003</v>
      </c>
      <c r="I430" s="109">
        <v>28.3</v>
      </c>
      <c r="J430" s="69"/>
      <c r="K430" s="69"/>
      <c r="L430" s="69"/>
      <c r="M430" s="69"/>
      <c r="N430" s="69"/>
      <c r="O430" s="69"/>
      <c r="P430" s="69"/>
      <c r="Q430" s="69"/>
      <c r="R430" s="69"/>
    </row>
    <row r="431" spans="1:18" s="6" customFormat="1" x14ac:dyDescent="0.25">
      <c r="A431" s="12"/>
      <c r="B431" s="7" t="s">
        <v>214</v>
      </c>
      <c r="C431" s="2">
        <v>4</v>
      </c>
      <c r="D431" s="2"/>
      <c r="E431" s="2">
        <v>1</v>
      </c>
      <c r="F431" s="2"/>
      <c r="G431" s="5"/>
      <c r="H431" s="5"/>
      <c r="I431" s="5">
        <v>28.3</v>
      </c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s="6" customFormat="1" x14ac:dyDescent="0.25">
      <c r="A432" s="12"/>
      <c r="B432" s="7" t="s">
        <v>215</v>
      </c>
      <c r="C432" s="2">
        <v>2</v>
      </c>
      <c r="D432" s="2"/>
      <c r="E432" s="2">
        <v>1</v>
      </c>
      <c r="F432" s="2"/>
      <c r="G432" s="5"/>
      <c r="H432" s="5">
        <v>33.700000000000003</v>
      </c>
      <c r="I432" s="5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5">
      <c r="A433" s="110">
        <v>103</v>
      </c>
      <c r="B433" s="111" t="s">
        <v>65</v>
      </c>
      <c r="C433" s="108">
        <f>C434+C435</f>
        <v>6</v>
      </c>
      <c r="D433" s="108">
        <f>E433+F433</f>
        <v>2</v>
      </c>
      <c r="E433" s="108">
        <v>1</v>
      </c>
      <c r="F433" s="108">
        <v>1</v>
      </c>
      <c r="G433" s="109">
        <f>H433+I433</f>
        <v>44.8</v>
      </c>
      <c r="H433" s="109">
        <v>22.3</v>
      </c>
      <c r="I433" s="109">
        <v>22.5</v>
      </c>
    </row>
    <row r="434" spans="1:18" s="6" customFormat="1" x14ac:dyDescent="0.25">
      <c r="A434" s="12"/>
      <c r="B434" s="7" t="s">
        <v>252</v>
      </c>
      <c r="C434" s="2">
        <v>3</v>
      </c>
      <c r="D434" s="2"/>
      <c r="E434" s="2"/>
      <c r="F434" s="2">
        <v>1</v>
      </c>
      <c r="G434" s="5"/>
      <c r="H434" s="5"/>
      <c r="I434" s="5">
        <v>22.5</v>
      </c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s="6" customFormat="1" x14ac:dyDescent="0.25">
      <c r="A435" s="12"/>
      <c r="B435" s="7" t="s">
        <v>253</v>
      </c>
      <c r="C435" s="2">
        <v>3</v>
      </c>
      <c r="D435" s="2"/>
      <c r="E435" s="2">
        <v>1</v>
      </c>
      <c r="F435" s="2"/>
      <c r="G435" s="5"/>
      <c r="H435" s="5">
        <v>22.3</v>
      </c>
      <c r="I435" s="5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5">
      <c r="A436" s="110">
        <v>104</v>
      </c>
      <c r="B436" s="111" t="s">
        <v>66</v>
      </c>
      <c r="C436" s="108">
        <v>2</v>
      </c>
      <c r="D436" s="108">
        <f>E436+F436</f>
        <v>1</v>
      </c>
      <c r="E436" s="108">
        <v>1</v>
      </c>
      <c r="F436" s="108"/>
      <c r="G436" s="109">
        <v>48.8</v>
      </c>
      <c r="H436" s="109">
        <v>48.8</v>
      </c>
      <c r="I436" s="109"/>
    </row>
    <row r="437" spans="1:18" s="6" customFormat="1" x14ac:dyDescent="0.25">
      <c r="A437" s="12"/>
      <c r="B437" s="7" t="s">
        <v>254</v>
      </c>
      <c r="C437" s="2">
        <v>2</v>
      </c>
      <c r="D437" s="2"/>
      <c r="E437" s="2">
        <v>1</v>
      </c>
      <c r="F437" s="2"/>
      <c r="G437" s="5"/>
      <c r="H437" s="5">
        <v>48.8</v>
      </c>
      <c r="I437" s="5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s="70" customFormat="1" x14ac:dyDescent="0.25">
      <c r="A438" s="110">
        <v>105</v>
      </c>
      <c r="B438" s="111" t="s">
        <v>67</v>
      </c>
      <c r="C438" s="108">
        <f>C439+C440</f>
        <v>6</v>
      </c>
      <c r="D438" s="108">
        <f>E438+F438</f>
        <v>2</v>
      </c>
      <c r="E438" s="108">
        <v>1</v>
      </c>
      <c r="F438" s="108">
        <v>1</v>
      </c>
      <c r="G438" s="109">
        <f>H438+I438</f>
        <v>62.7</v>
      </c>
      <c r="H438" s="109">
        <v>31.2</v>
      </c>
      <c r="I438" s="109">
        <v>31.5</v>
      </c>
      <c r="J438" s="69"/>
      <c r="K438" s="69"/>
      <c r="L438" s="69"/>
      <c r="M438" s="69"/>
      <c r="N438" s="69"/>
      <c r="O438" s="69"/>
      <c r="P438" s="69"/>
      <c r="Q438" s="69"/>
      <c r="R438" s="69"/>
    </row>
    <row r="439" spans="1:18" s="6" customFormat="1" x14ac:dyDescent="0.25">
      <c r="A439" s="12"/>
      <c r="B439" s="7" t="s">
        <v>255</v>
      </c>
      <c r="C439" s="2">
        <v>3</v>
      </c>
      <c r="D439" s="2"/>
      <c r="E439" s="2"/>
      <c r="F439" s="2">
        <v>1</v>
      </c>
      <c r="G439" s="5"/>
      <c r="H439" s="5"/>
      <c r="I439" s="5">
        <v>31.5</v>
      </c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s="6" customFormat="1" x14ac:dyDescent="0.25">
      <c r="A440" s="12"/>
      <c r="B440" s="7" t="s">
        <v>256</v>
      </c>
      <c r="C440" s="2">
        <v>3</v>
      </c>
      <c r="D440" s="2"/>
      <c r="E440" s="2">
        <v>1</v>
      </c>
      <c r="F440" s="2"/>
      <c r="G440" s="5"/>
      <c r="H440" s="5">
        <v>31.2</v>
      </c>
      <c r="I440" s="5"/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5">
      <c r="A441" s="110">
        <v>106</v>
      </c>
      <c r="B441" s="111" t="s">
        <v>68</v>
      </c>
      <c r="C441" s="108">
        <f>C442+C443</f>
        <v>3</v>
      </c>
      <c r="D441" s="108">
        <f>E441+F441</f>
        <v>2</v>
      </c>
      <c r="E441" s="108">
        <v>1</v>
      </c>
      <c r="F441" s="108">
        <v>1</v>
      </c>
      <c r="G441" s="109">
        <f>H441+I441</f>
        <v>64.599999999999994</v>
      </c>
      <c r="H441" s="109">
        <v>32.1</v>
      </c>
      <c r="I441" s="109">
        <v>32.5</v>
      </c>
      <c r="J441" s="20"/>
    </row>
    <row r="442" spans="1:18" s="6" customFormat="1" x14ac:dyDescent="0.25">
      <c r="A442" s="12"/>
      <c r="B442" s="7" t="s">
        <v>257</v>
      </c>
      <c r="C442" s="2">
        <v>2</v>
      </c>
      <c r="D442" s="2"/>
      <c r="E442" s="2"/>
      <c r="F442" s="2">
        <v>1</v>
      </c>
      <c r="G442" s="5"/>
      <c r="H442" s="5"/>
      <c r="I442" s="5">
        <v>32.5</v>
      </c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s="6" customFormat="1" x14ac:dyDescent="0.25">
      <c r="A443" s="12"/>
      <c r="B443" s="7" t="s">
        <v>258</v>
      </c>
      <c r="C443" s="2">
        <v>1</v>
      </c>
      <c r="D443" s="2"/>
      <c r="E443" s="2">
        <v>1</v>
      </c>
      <c r="F443" s="2"/>
      <c r="G443" s="5"/>
      <c r="H443" s="5">
        <v>32.1</v>
      </c>
      <c r="I443" s="5"/>
      <c r="J443" s="20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10">
        <v>107</v>
      </c>
      <c r="B444" s="111" t="s">
        <v>142</v>
      </c>
      <c r="C444" s="108">
        <v>1</v>
      </c>
      <c r="D444" s="108">
        <f>E444+F444</f>
        <v>1</v>
      </c>
      <c r="E444" s="108">
        <v>1</v>
      </c>
      <c r="F444" s="108"/>
      <c r="G444" s="109">
        <v>33.6</v>
      </c>
      <c r="H444" s="109">
        <v>33.6</v>
      </c>
      <c r="I444" s="109"/>
      <c r="J444" s="20"/>
    </row>
    <row r="445" spans="1:18" s="6" customFormat="1" x14ac:dyDescent="0.25">
      <c r="A445" s="12"/>
      <c r="B445" s="7" t="s">
        <v>460</v>
      </c>
      <c r="C445" s="2">
        <v>1</v>
      </c>
      <c r="D445" s="2"/>
      <c r="E445" s="2">
        <v>1</v>
      </c>
      <c r="F445" s="2"/>
      <c r="G445" s="5"/>
      <c r="H445" s="5">
        <v>33.6</v>
      </c>
      <c r="I445" s="5"/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5">
      <c r="A446" s="110">
        <v>108</v>
      </c>
      <c r="B446" s="112" t="s">
        <v>627</v>
      </c>
      <c r="C446" s="108">
        <v>1</v>
      </c>
      <c r="D446" s="108">
        <f>E446+F446</f>
        <v>1</v>
      </c>
      <c r="E446" s="113"/>
      <c r="F446" s="113">
        <v>1</v>
      </c>
      <c r="G446" s="114">
        <v>33</v>
      </c>
      <c r="H446" s="115"/>
      <c r="I446" s="115">
        <v>33</v>
      </c>
      <c r="J446" s="20"/>
    </row>
    <row r="447" spans="1:18" s="6" customFormat="1" x14ac:dyDescent="0.25">
      <c r="A447" s="12"/>
      <c r="B447" s="16" t="s">
        <v>628</v>
      </c>
      <c r="C447" s="2">
        <v>1</v>
      </c>
      <c r="D447" s="17"/>
      <c r="E447" s="8"/>
      <c r="F447" s="8">
        <v>1</v>
      </c>
      <c r="G447" s="98"/>
      <c r="H447" s="90"/>
      <c r="I447" s="90">
        <v>33</v>
      </c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5">
      <c r="A448" s="110">
        <v>109</v>
      </c>
      <c r="B448" s="111" t="s">
        <v>70</v>
      </c>
      <c r="C448" s="108">
        <f>C449+C450+C451+C452</f>
        <v>5</v>
      </c>
      <c r="D448" s="108">
        <f>E448+F448</f>
        <v>4</v>
      </c>
      <c r="E448" s="108">
        <v>3</v>
      </c>
      <c r="F448" s="108">
        <v>1</v>
      </c>
      <c r="G448" s="109">
        <f>H448+I448</f>
        <v>148.07</v>
      </c>
      <c r="H448" s="109">
        <f>H449+H451+H452</f>
        <v>111.27</v>
      </c>
      <c r="I448" s="109">
        <v>36.799999999999997</v>
      </c>
      <c r="J448" s="20"/>
    </row>
    <row r="449" spans="1:18" s="6" customFormat="1" x14ac:dyDescent="0.25">
      <c r="A449" s="12"/>
      <c r="B449" s="7" t="s">
        <v>259</v>
      </c>
      <c r="C449" s="2">
        <v>2</v>
      </c>
      <c r="D449" s="2"/>
      <c r="E449" s="2">
        <v>1</v>
      </c>
      <c r="F449" s="2"/>
      <c r="G449" s="5"/>
      <c r="H449" s="5">
        <v>37.4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260</v>
      </c>
      <c r="C450" s="2">
        <v>1</v>
      </c>
      <c r="D450" s="2"/>
      <c r="E450" s="2"/>
      <c r="F450" s="2">
        <v>1</v>
      </c>
      <c r="G450" s="5"/>
      <c r="H450" s="5"/>
      <c r="I450" s="5">
        <v>36.799999999999997</v>
      </c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261</v>
      </c>
      <c r="C451" s="2">
        <v>1</v>
      </c>
      <c r="D451" s="2"/>
      <c r="E451" s="2">
        <v>1</v>
      </c>
      <c r="F451" s="2"/>
      <c r="G451" s="5"/>
      <c r="H451" s="5">
        <v>36.67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s="6" customFormat="1" x14ac:dyDescent="0.25">
      <c r="A452" s="12"/>
      <c r="B452" s="7" t="s">
        <v>262</v>
      </c>
      <c r="C452" s="2">
        <v>1</v>
      </c>
      <c r="D452" s="2"/>
      <c r="E452" s="2">
        <v>1</v>
      </c>
      <c r="F452" s="2"/>
      <c r="G452" s="5"/>
      <c r="H452" s="5">
        <v>37.200000000000003</v>
      </c>
      <c r="I452" s="5"/>
      <c r="J452" s="20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5">
      <c r="A453" s="110">
        <v>110</v>
      </c>
      <c r="B453" s="111" t="s">
        <v>71</v>
      </c>
      <c r="C453" s="108">
        <f>C454+C455+C456</f>
        <v>3</v>
      </c>
      <c r="D453" s="108">
        <f>E453+F453</f>
        <v>3</v>
      </c>
      <c r="E453" s="108"/>
      <c r="F453" s="108">
        <v>3</v>
      </c>
      <c r="G453" s="109">
        <f>H453+I453</f>
        <v>115.19999999999999</v>
      </c>
      <c r="H453" s="109"/>
      <c r="I453" s="109">
        <f>I454+I455+I456</f>
        <v>115.19999999999999</v>
      </c>
      <c r="J453" s="20"/>
    </row>
    <row r="454" spans="1:18" s="6" customFormat="1" x14ac:dyDescent="0.25">
      <c r="A454" s="12"/>
      <c r="B454" s="7" t="s">
        <v>263</v>
      </c>
      <c r="C454" s="2">
        <v>1</v>
      </c>
      <c r="D454" s="2"/>
      <c r="E454" s="2"/>
      <c r="F454" s="2">
        <v>1</v>
      </c>
      <c r="G454" s="5"/>
      <c r="H454" s="5"/>
      <c r="I454" s="5">
        <v>38.1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6" customFormat="1" x14ac:dyDescent="0.25">
      <c r="A455" s="12"/>
      <c r="B455" s="7" t="s">
        <v>264</v>
      </c>
      <c r="C455" s="2">
        <v>1</v>
      </c>
      <c r="D455" s="2"/>
      <c r="E455" s="2"/>
      <c r="F455" s="2">
        <v>1</v>
      </c>
      <c r="G455" s="5"/>
      <c r="H455" s="5"/>
      <c r="I455" s="5">
        <v>39</v>
      </c>
      <c r="J455" s="20"/>
      <c r="K455" s="21"/>
      <c r="L455" s="21"/>
      <c r="M455" s="21"/>
      <c r="N455" s="21"/>
      <c r="O455" s="21"/>
      <c r="P455" s="21"/>
      <c r="Q455" s="21"/>
      <c r="R455" s="21"/>
    </row>
    <row r="456" spans="1:18" s="53" customFormat="1" x14ac:dyDescent="0.25">
      <c r="A456" s="12"/>
      <c r="B456" s="7" t="s">
        <v>265</v>
      </c>
      <c r="C456" s="2">
        <v>1</v>
      </c>
      <c r="D456" s="2"/>
      <c r="E456" s="2"/>
      <c r="F456" s="2">
        <v>1</v>
      </c>
      <c r="G456" s="5"/>
      <c r="H456" s="5"/>
      <c r="I456" s="5">
        <v>38.1</v>
      </c>
      <c r="J456" s="54"/>
      <c r="K456" s="52"/>
      <c r="L456" s="52"/>
      <c r="M456" s="52"/>
      <c r="N456" s="52"/>
      <c r="O456" s="52"/>
      <c r="P456" s="52"/>
      <c r="Q456" s="52"/>
      <c r="R456" s="52"/>
    </row>
    <row r="457" spans="1:18" x14ac:dyDescent="0.25">
      <c r="A457" s="110">
        <v>111</v>
      </c>
      <c r="B457" s="111" t="s">
        <v>143</v>
      </c>
      <c r="C457" s="108">
        <v>15</v>
      </c>
      <c r="D457" s="108">
        <f>E457+F457</f>
        <v>6</v>
      </c>
      <c r="E457" s="108">
        <v>1</v>
      </c>
      <c r="F457" s="108">
        <v>5</v>
      </c>
      <c r="G457" s="109">
        <f>H457+I457</f>
        <v>223.39999999999998</v>
      </c>
      <c r="H457" s="109">
        <v>43.8</v>
      </c>
      <c r="I457" s="109">
        <v>179.6</v>
      </c>
      <c r="J457" s="20"/>
    </row>
    <row r="458" spans="1:18" s="6" customFormat="1" x14ac:dyDescent="0.25">
      <c r="A458" s="12"/>
      <c r="B458" s="7" t="s">
        <v>540</v>
      </c>
      <c r="C458" s="2">
        <v>8</v>
      </c>
      <c r="D458" s="2"/>
      <c r="E458" s="2"/>
      <c r="F458" s="2">
        <v>1</v>
      </c>
      <c r="G458" s="5"/>
      <c r="H458" s="5"/>
      <c r="I458" s="5">
        <v>30.9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544</v>
      </c>
      <c r="C459" s="2">
        <v>1</v>
      </c>
      <c r="D459" s="2"/>
      <c r="E459" s="2"/>
      <c r="F459" s="2">
        <v>1</v>
      </c>
      <c r="G459" s="5"/>
      <c r="H459" s="5"/>
      <c r="I459" s="5">
        <v>32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6" customFormat="1" x14ac:dyDescent="0.25">
      <c r="A460" s="12"/>
      <c r="B460" s="7" t="s">
        <v>545</v>
      </c>
      <c r="C460" s="2">
        <v>1</v>
      </c>
      <c r="D460" s="2"/>
      <c r="E460" s="2"/>
      <c r="F460" s="2">
        <v>1</v>
      </c>
      <c r="G460" s="5"/>
      <c r="H460" s="5"/>
      <c r="I460" s="5">
        <v>29.3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6" customFormat="1" x14ac:dyDescent="0.25">
      <c r="A461" s="12"/>
      <c r="B461" s="7" t="s">
        <v>541</v>
      </c>
      <c r="C461" s="2">
        <v>1</v>
      </c>
      <c r="D461" s="2"/>
      <c r="E461" s="2"/>
      <c r="F461" s="2">
        <v>1</v>
      </c>
      <c r="G461" s="5"/>
      <c r="H461" s="5"/>
      <c r="I461" s="5">
        <v>43.7</v>
      </c>
      <c r="J461" s="20"/>
      <c r="K461" s="21"/>
      <c r="L461" s="21"/>
      <c r="M461" s="21"/>
      <c r="N461" s="21"/>
      <c r="O461" s="21"/>
      <c r="P461" s="21"/>
      <c r="Q461" s="21"/>
      <c r="R461" s="21"/>
    </row>
    <row r="462" spans="1:18" s="53" customFormat="1" x14ac:dyDescent="0.25">
      <c r="A462" s="12"/>
      <c r="B462" s="7" t="s">
        <v>542</v>
      </c>
      <c r="C462" s="2">
        <v>2</v>
      </c>
      <c r="D462" s="2"/>
      <c r="E462" s="2">
        <v>1</v>
      </c>
      <c r="F462" s="2"/>
      <c r="G462" s="5"/>
      <c r="H462" s="5">
        <v>43.8</v>
      </c>
      <c r="I462" s="5"/>
      <c r="J462" s="52"/>
      <c r="K462" s="52"/>
      <c r="L462" s="52"/>
      <c r="M462" s="52"/>
      <c r="N462" s="52"/>
      <c r="O462" s="52"/>
      <c r="P462" s="52"/>
      <c r="Q462" s="52"/>
      <c r="R462" s="52"/>
    </row>
    <row r="463" spans="1:18" s="6" customFormat="1" x14ac:dyDescent="0.25">
      <c r="A463" s="12"/>
      <c r="B463" s="7" t="s">
        <v>543</v>
      </c>
      <c r="C463" s="2">
        <v>2</v>
      </c>
      <c r="D463" s="2"/>
      <c r="E463" s="2"/>
      <c r="F463" s="2">
        <v>1</v>
      </c>
      <c r="G463" s="5"/>
      <c r="H463" s="5"/>
      <c r="I463" s="5">
        <v>43.7</v>
      </c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5">
      <c r="A464" s="110">
        <v>112</v>
      </c>
      <c r="B464" s="112" t="s">
        <v>629</v>
      </c>
      <c r="C464" s="108">
        <v>3</v>
      </c>
      <c r="D464" s="108">
        <f>E464+F464</f>
        <v>3</v>
      </c>
      <c r="E464" s="113"/>
      <c r="F464" s="113">
        <v>3</v>
      </c>
      <c r="G464" s="114">
        <v>99</v>
      </c>
      <c r="H464" s="115"/>
      <c r="I464" s="115">
        <v>99</v>
      </c>
      <c r="J464" s="20"/>
    </row>
    <row r="465" spans="1:18" s="6" customFormat="1" x14ac:dyDescent="0.25">
      <c r="A465" s="12"/>
      <c r="B465" s="16" t="s">
        <v>661</v>
      </c>
      <c r="C465" s="2">
        <v>1</v>
      </c>
      <c r="D465" s="17"/>
      <c r="E465" s="8"/>
      <c r="F465" s="8">
        <v>1</v>
      </c>
      <c r="G465" s="98"/>
      <c r="H465" s="90"/>
      <c r="I465" s="90">
        <v>42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16" t="s">
        <v>662</v>
      </c>
      <c r="C466" s="2">
        <v>1</v>
      </c>
      <c r="D466" s="17"/>
      <c r="E466" s="8"/>
      <c r="F466" s="8">
        <v>1</v>
      </c>
      <c r="G466" s="98"/>
      <c r="H466" s="90"/>
      <c r="I466" s="90">
        <v>28.9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s="6" customFormat="1" x14ac:dyDescent="0.25">
      <c r="A467" s="12"/>
      <c r="B467" s="16" t="s">
        <v>663</v>
      </c>
      <c r="C467" s="2">
        <v>1</v>
      </c>
      <c r="D467" s="17"/>
      <c r="E467" s="8"/>
      <c r="F467" s="8">
        <v>1</v>
      </c>
      <c r="G467" s="98"/>
      <c r="H467" s="90"/>
      <c r="I467" s="90">
        <v>28.1</v>
      </c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5">
      <c r="A468" s="110">
        <v>113</v>
      </c>
      <c r="B468" s="111" t="s">
        <v>144</v>
      </c>
      <c r="C468" s="108">
        <v>3</v>
      </c>
      <c r="D468" s="108">
        <f>E468+F468</f>
        <v>2</v>
      </c>
      <c r="E468" s="108">
        <v>2</v>
      </c>
      <c r="F468" s="108"/>
      <c r="G468" s="109">
        <v>123.7</v>
      </c>
      <c r="H468" s="109">
        <v>123.7</v>
      </c>
      <c r="I468" s="109"/>
      <c r="J468" s="20"/>
    </row>
    <row r="469" spans="1:18" s="6" customFormat="1" x14ac:dyDescent="0.25">
      <c r="A469" s="12"/>
      <c r="B469" s="16" t="s">
        <v>603</v>
      </c>
      <c r="C469" s="2">
        <v>1</v>
      </c>
      <c r="D469" s="17"/>
      <c r="E469" s="8">
        <v>1</v>
      </c>
      <c r="F469" s="8"/>
      <c r="G469" s="98"/>
      <c r="H469" s="90">
        <v>71.900000000000006</v>
      </c>
      <c r="I469" s="90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s="6" customFormat="1" x14ac:dyDescent="0.25">
      <c r="A470" s="12"/>
      <c r="B470" s="7" t="s">
        <v>513</v>
      </c>
      <c r="C470" s="2">
        <v>2</v>
      </c>
      <c r="D470" s="2"/>
      <c r="E470" s="2">
        <v>1</v>
      </c>
      <c r="F470" s="2"/>
      <c r="G470" s="5"/>
      <c r="H470" s="5">
        <v>51.8</v>
      </c>
      <c r="I470" s="5"/>
      <c r="J470" s="20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5">
      <c r="A471" s="110">
        <v>114</v>
      </c>
      <c r="B471" s="112" t="s">
        <v>631</v>
      </c>
      <c r="C471" s="108">
        <v>1</v>
      </c>
      <c r="D471" s="108">
        <f>E471+F471</f>
        <v>1</v>
      </c>
      <c r="E471" s="113">
        <v>1</v>
      </c>
      <c r="F471" s="113"/>
      <c r="G471" s="114">
        <v>32.799999999999997</v>
      </c>
      <c r="H471" s="115">
        <v>32.799999999999997</v>
      </c>
      <c r="I471" s="115"/>
      <c r="J471" s="20"/>
    </row>
    <row r="472" spans="1:18" s="6" customFormat="1" x14ac:dyDescent="0.25">
      <c r="A472" s="12"/>
      <c r="B472" s="16" t="s">
        <v>632</v>
      </c>
      <c r="C472" s="2">
        <v>1</v>
      </c>
      <c r="D472" s="17"/>
      <c r="E472" s="8">
        <v>1</v>
      </c>
      <c r="F472" s="8"/>
      <c r="G472" s="98"/>
      <c r="H472" s="90">
        <v>32.799999999999997</v>
      </c>
      <c r="I472" s="90"/>
      <c r="J472" s="20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5">
      <c r="A473" s="110">
        <v>115</v>
      </c>
      <c r="B473" s="111" t="s">
        <v>72</v>
      </c>
      <c r="C473" s="108">
        <v>1</v>
      </c>
      <c r="D473" s="108">
        <f>E473+F473</f>
        <v>1</v>
      </c>
      <c r="E473" s="108">
        <v>0</v>
      </c>
      <c r="F473" s="108">
        <v>1</v>
      </c>
      <c r="G473" s="109">
        <f>H473+I473</f>
        <v>29.2</v>
      </c>
      <c r="H473" s="109">
        <v>0</v>
      </c>
      <c r="I473" s="109">
        <v>29.2</v>
      </c>
      <c r="J473" s="20"/>
    </row>
    <row r="474" spans="1:18" s="53" customFormat="1" x14ac:dyDescent="0.25">
      <c r="A474" s="12"/>
      <c r="B474" s="7" t="s">
        <v>266</v>
      </c>
      <c r="C474" s="2">
        <v>1</v>
      </c>
      <c r="D474" s="2"/>
      <c r="E474" s="2"/>
      <c r="F474" s="2">
        <v>1</v>
      </c>
      <c r="G474" s="5"/>
      <c r="H474" s="5"/>
      <c r="I474" s="5">
        <v>29.2</v>
      </c>
      <c r="J474" s="52"/>
      <c r="K474" s="52"/>
      <c r="L474" s="52"/>
      <c r="M474" s="52"/>
      <c r="N474" s="52"/>
      <c r="O474" s="52"/>
      <c r="P474" s="52"/>
      <c r="Q474" s="52"/>
      <c r="R474" s="52"/>
    </row>
    <row r="475" spans="1:18" x14ac:dyDescent="0.25">
      <c r="A475" s="110">
        <v>116</v>
      </c>
      <c r="B475" s="111" t="s">
        <v>73</v>
      </c>
      <c r="C475" s="108">
        <f>C476+C477+C478+C479+C480+C481</f>
        <v>9</v>
      </c>
      <c r="D475" s="108">
        <f>E475+F475</f>
        <v>6</v>
      </c>
      <c r="E475" s="108">
        <v>2</v>
      </c>
      <c r="F475" s="108">
        <v>4</v>
      </c>
      <c r="G475" s="109">
        <f>H475+I475</f>
        <v>172.4</v>
      </c>
      <c r="H475" s="109">
        <f>H476+H479</f>
        <v>55.9</v>
      </c>
      <c r="I475" s="109">
        <f>I477+I478+I480+I481</f>
        <v>116.5</v>
      </c>
    </row>
    <row r="476" spans="1:18" s="6" customFormat="1" x14ac:dyDescent="0.25">
      <c r="A476" s="12"/>
      <c r="B476" s="7" t="s">
        <v>267</v>
      </c>
      <c r="C476" s="2">
        <v>1</v>
      </c>
      <c r="D476" s="2"/>
      <c r="E476" s="2">
        <v>1</v>
      </c>
      <c r="F476" s="2"/>
      <c r="G476" s="5"/>
      <c r="H476" s="5">
        <v>20.399999999999999</v>
      </c>
      <c r="I476" s="5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6" customFormat="1" x14ac:dyDescent="0.25">
      <c r="A477" s="12"/>
      <c r="B477" s="7" t="s">
        <v>268</v>
      </c>
      <c r="C477" s="2">
        <v>3</v>
      </c>
      <c r="D477" s="2"/>
      <c r="E477" s="2"/>
      <c r="F477" s="2">
        <v>1</v>
      </c>
      <c r="G477" s="5"/>
      <c r="H477" s="5"/>
      <c r="I477" s="5">
        <v>22.6</v>
      </c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s="53" customFormat="1" x14ac:dyDescent="0.25">
      <c r="A478" s="12"/>
      <c r="B478" s="7" t="s">
        <v>269</v>
      </c>
      <c r="C478" s="2">
        <v>1</v>
      </c>
      <c r="D478" s="2"/>
      <c r="E478" s="2"/>
      <c r="F478" s="2">
        <v>1</v>
      </c>
      <c r="G478" s="5"/>
      <c r="H478" s="5"/>
      <c r="I478" s="5">
        <v>31.4</v>
      </c>
      <c r="J478" s="52"/>
      <c r="K478" s="52"/>
      <c r="L478" s="52"/>
      <c r="M478" s="52"/>
      <c r="N478" s="52"/>
      <c r="O478" s="52"/>
      <c r="P478" s="52"/>
      <c r="Q478" s="52"/>
      <c r="R478" s="52"/>
    </row>
    <row r="479" spans="1:18" s="6" customFormat="1" x14ac:dyDescent="0.25">
      <c r="A479" s="12"/>
      <c r="B479" s="7" t="s">
        <v>270</v>
      </c>
      <c r="C479" s="2">
        <v>1</v>
      </c>
      <c r="D479" s="2"/>
      <c r="E479" s="2">
        <v>1</v>
      </c>
      <c r="F479" s="2"/>
      <c r="G479" s="5"/>
      <c r="H479" s="5">
        <v>35.5</v>
      </c>
      <c r="I479" s="5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s="53" customFormat="1" x14ac:dyDescent="0.25">
      <c r="A480" s="12"/>
      <c r="B480" s="7" t="s">
        <v>271</v>
      </c>
      <c r="C480" s="2">
        <v>2</v>
      </c>
      <c r="D480" s="2"/>
      <c r="E480" s="2"/>
      <c r="F480" s="2">
        <v>1</v>
      </c>
      <c r="G480" s="5"/>
      <c r="H480" s="5"/>
      <c r="I480" s="5">
        <v>38.700000000000003</v>
      </c>
      <c r="J480" s="52"/>
      <c r="K480" s="52"/>
      <c r="L480" s="52"/>
      <c r="M480" s="52"/>
      <c r="N480" s="52"/>
      <c r="O480" s="52"/>
      <c r="P480" s="52"/>
      <c r="Q480" s="52"/>
      <c r="R480" s="52"/>
    </row>
    <row r="481" spans="1:18" s="6" customFormat="1" x14ac:dyDescent="0.25">
      <c r="A481" s="12"/>
      <c r="B481" s="7" t="s">
        <v>272</v>
      </c>
      <c r="C481" s="2">
        <v>1</v>
      </c>
      <c r="D481" s="2"/>
      <c r="E481" s="2"/>
      <c r="F481" s="2">
        <v>1</v>
      </c>
      <c r="G481" s="5"/>
      <c r="H481" s="5"/>
      <c r="I481" s="5">
        <v>23.8</v>
      </c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s="70" customFormat="1" x14ac:dyDescent="0.25">
      <c r="A482" s="110">
        <v>117</v>
      </c>
      <c r="B482" s="112" t="s">
        <v>643</v>
      </c>
      <c r="C482" s="108">
        <v>2</v>
      </c>
      <c r="D482" s="108">
        <f>E482+F482</f>
        <v>2</v>
      </c>
      <c r="E482" s="113"/>
      <c r="F482" s="113">
        <v>2</v>
      </c>
      <c r="G482" s="114">
        <v>81.400000000000006</v>
      </c>
      <c r="H482" s="115"/>
      <c r="I482" s="115">
        <v>81.400000000000006</v>
      </c>
      <c r="J482" s="69"/>
      <c r="K482" s="69"/>
      <c r="L482" s="69"/>
      <c r="M482" s="69"/>
      <c r="N482" s="69"/>
      <c r="O482" s="69"/>
      <c r="P482" s="69"/>
      <c r="Q482" s="69"/>
      <c r="R482" s="69"/>
    </row>
    <row r="483" spans="1:18" s="6" customFormat="1" x14ac:dyDescent="0.25">
      <c r="A483" s="12"/>
      <c r="B483" s="16" t="s">
        <v>645</v>
      </c>
      <c r="C483" s="2">
        <v>1</v>
      </c>
      <c r="D483" s="17"/>
      <c r="E483" s="8"/>
      <c r="F483" s="8">
        <v>1</v>
      </c>
      <c r="G483" s="98"/>
      <c r="H483" s="90"/>
      <c r="I483" s="90">
        <v>52</v>
      </c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s="53" customFormat="1" x14ac:dyDescent="0.25">
      <c r="A484" s="12"/>
      <c r="B484" s="16" t="s">
        <v>644</v>
      </c>
      <c r="C484" s="2">
        <v>1</v>
      </c>
      <c r="D484" s="17"/>
      <c r="E484" s="8"/>
      <c r="F484" s="8">
        <v>1</v>
      </c>
      <c r="G484" s="98"/>
      <c r="H484" s="90"/>
      <c r="I484" s="90">
        <v>29.4</v>
      </c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x14ac:dyDescent="0.25">
      <c r="A485" s="110">
        <v>118</v>
      </c>
      <c r="B485" s="111" t="s">
        <v>145</v>
      </c>
      <c r="C485" s="108">
        <v>4</v>
      </c>
      <c r="D485" s="108">
        <f>E485+F485</f>
        <v>1</v>
      </c>
      <c r="E485" s="108">
        <v>1</v>
      </c>
      <c r="F485" s="108"/>
      <c r="G485" s="109">
        <v>54.9</v>
      </c>
      <c r="H485" s="109">
        <v>54.9</v>
      </c>
      <c r="I485" s="109"/>
    </row>
    <row r="486" spans="1:18" s="53" customFormat="1" x14ac:dyDescent="0.25">
      <c r="A486" s="12"/>
      <c r="B486" s="7" t="s">
        <v>546</v>
      </c>
      <c r="C486" s="2">
        <v>4</v>
      </c>
      <c r="D486" s="2"/>
      <c r="E486" s="2">
        <v>1</v>
      </c>
      <c r="F486" s="2"/>
      <c r="G486" s="5"/>
      <c r="H486" s="5">
        <v>54.9</v>
      </c>
      <c r="I486" s="5"/>
      <c r="J486" s="52"/>
      <c r="K486" s="52"/>
      <c r="L486" s="52"/>
      <c r="M486" s="52"/>
      <c r="N486" s="52"/>
      <c r="O486" s="52"/>
      <c r="P486" s="52"/>
      <c r="Q486" s="52"/>
      <c r="R486" s="52"/>
    </row>
    <row r="487" spans="1:18" x14ac:dyDescent="0.25">
      <c r="A487" s="110">
        <v>119</v>
      </c>
      <c r="B487" s="111" t="s">
        <v>74</v>
      </c>
      <c r="C487" s="108">
        <f>C488+C489</f>
        <v>4</v>
      </c>
      <c r="D487" s="108">
        <f>E487+F487</f>
        <v>2</v>
      </c>
      <c r="E487" s="108"/>
      <c r="F487" s="108">
        <v>2</v>
      </c>
      <c r="G487" s="109">
        <f>H487+I487</f>
        <v>65.300000000000011</v>
      </c>
      <c r="H487" s="109"/>
      <c r="I487" s="109">
        <f>I488+I489</f>
        <v>65.300000000000011</v>
      </c>
    </row>
    <row r="488" spans="1:18" s="53" customFormat="1" x14ac:dyDescent="0.25">
      <c r="A488" s="12"/>
      <c r="B488" s="7" t="s">
        <v>174</v>
      </c>
      <c r="C488" s="2">
        <v>1</v>
      </c>
      <c r="D488" s="2"/>
      <c r="E488" s="2"/>
      <c r="F488" s="2">
        <v>1</v>
      </c>
      <c r="G488" s="5"/>
      <c r="H488" s="5"/>
      <c r="I488" s="5">
        <v>32.700000000000003</v>
      </c>
      <c r="J488" s="54"/>
      <c r="K488" s="52"/>
      <c r="L488" s="52"/>
      <c r="M488" s="52"/>
      <c r="N488" s="52"/>
      <c r="O488" s="52"/>
      <c r="P488" s="52"/>
      <c r="Q488" s="52"/>
      <c r="R488" s="52"/>
    </row>
    <row r="489" spans="1:18" s="6" customFormat="1" x14ac:dyDescent="0.25">
      <c r="A489" s="12"/>
      <c r="B489" s="7" t="s">
        <v>175</v>
      </c>
      <c r="C489" s="2">
        <v>3</v>
      </c>
      <c r="D489" s="2"/>
      <c r="E489" s="2"/>
      <c r="F489" s="2">
        <v>1</v>
      </c>
      <c r="G489" s="5"/>
      <c r="H489" s="5"/>
      <c r="I489" s="5">
        <v>32.6</v>
      </c>
      <c r="J489" s="20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5">
      <c r="A490" s="110">
        <v>120</v>
      </c>
      <c r="B490" s="111" t="s">
        <v>75</v>
      </c>
      <c r="C490" s="108">
        <v>15</v>
      </c>
      <c r="D490" s="108">
        <f>E490+F490</f>
        <v>6</v>
      </c>
      <c r="E490" s="108">
        <v>3</v>
      </c>
      <c r="F490" s="108">
        <v>3</v>
      </c>
      <c r="G490" s="109">
        <f>H490+I490</f>
        <v>162.60000000000002</v>
      </c>
      <c r="H490" s="109">
        <v>96.7</v>
      </c>
      <c r="I490" s="109">
        <v>65.900000000000006</v>
      </c>
      <c r="J490" s="20"/>
      <c r="M490" s="73"/>
    </row>
    <row r="491" spans="1:18" s="53" customFormat="1" x14ac:dyDescent="0.25">
      <c r="A491" s="12"/>
      <c r="B491" s="7" t="s">
        <v>176</v>
      </c>
      <c r="C491" s="2">
        <v>4</v>
      </c>
      <c r="D491" s="2"/>
      <c r="E491" s="2">
        <v>1</v>
      </c>
      <c r="F491" s="2"/>
      <c r="G491" s="5"/>
      <c r="H491" s="5">
        <v>32.700000000000003</v>
      </c>
      <c r="I491" s="5"/>
      <c r="J491" s="52"/>
      <c r="K491" s="52"/>
      <c r="L491" s="52"/>
      <c r="M491" s="20"/>
      <c r="N491" s="20"/>
      <c r="O491" s="52"/>
      <c r="P491" s="52"/>
      <c r="Q491" s="52"/>
      <c r="R491" s="52"/>
    </row>
    <row r="492" spans="1:18" s="6" customFormat="1" x14ac:dyDescent="0.25">
      <c r="A492" s="12"/>
      <c r="B492" s="7" t="s">
        <v>177</v>
      </c>
      <c r="C492" s="2">
        <v>4</v>
      </c>
      <c r="D492" s="2"/>
      <c r="E492" s="2">
        <v>1</v>
      </c>
      <c r="F492" s="2"/>
      <c r="G492" s="5"/>
      <c r="H492" s="5">
        <v>31.4</v>
      </c>
      <c r="I492" s="5"/>
      <c r="J492" s="21"/>
      <c r="K492" s="21"/>
      <c r="L492" s="21"/>
      <c r="M492" s="20"/>
      <c r="N492" s="20"/>
      <c r="O492" s="21"/>
      <c r="P492" s="21"/>
      <c r="Q492" s="21"/>
      <c r="R492" s="21"/>
    </row>
    <row r="493" spans="1:18" s="6" customFormat="1" x14ac:dyDescent="0.25">
      <c r="A493" s="12"/>
      <c r="B493" s="7" t="s">
        <v>178</v>
      </c>
      <c r="C493" s="2">
        <v>5</v>
      </c>
      <c r="D493" s="2"/>
      <c r="E493" s="2"/>
      <c r="F493" s="2">
        <v>1</v>
      </c>
      <c r="G493" s="5"/>
      <c r="H493" s="5"/>
      <c r="I493" s="5">
        <v>32.799999999999997</v>
      </c>
      <c r="J493" s="21"/>
      <c r="K493" s="21"/>
      <c r="L493" s="21"/>
      <c r="M493" s="20"/>
      <c r="N493" s="20"/>
      <c r="O493" s="21"/>
      <c r="P493" s="21"/>
      <c r="Q493" s="21"/>
      <c r="R493" s="21"/>
    </row>
    <row r="494" spans="1:18" s="53" customFormat="1" x14ac:dyDescent="0.25">
      <c r="A494" s="12"/>
      <c r="B494" s="7" t="s">
        <v>179</v>
      </c>
      <c r="C494" s="2">
        <v>1</v>
      </c>
      <c r="D494" s="2"/>
      <c r="E494" s="2"/>
      <c r="F494" s="2">
        <v>1</v>
      </c>
      <c r="G494" s="5"/>
      <c r="H494" s="5"/>
      <c r="I494" s="5">
        <v>33.1</v>
      </c>
      <c r="J494" s="52"/>
      <c r="K494" s="52"/>
      <c r="L494" s="52"/>
      <c r="M494" s="52"/>
      <c r="N494" s="52"/>
      <c r="O494" s="52"/>
      <c r="P494" s="52"/>
      <c r="Q494" s="52"/>
      <c r="R494" s="52"/>
    </row>
    <row r="495" spans="1:18" s="6" customFormat="1" x14ac:dyDescent="0.25">
      <c r="A495" s="12"/>
      <c r="B495" s="7" t="s">
        <v>180</v>
      </c>
      <c r="C495" s="2">
        <v>1</v>
      </c>
      <c r="D495" s="2"/>
      <c r="E495" s="2">
        <v>1</v>
      </c>
      <c r="F495" s="2"/>
      <c r="G495" s="5"/>
      <c r="H495" s="5">
        <v>32.6</v>
      </c>
      <c r="I495" s="5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s="70" customFormat="1" x14ac:dyDescent="0.25">
      <c r="A496" s="110">
        <v>121</v>
      </c>
      <c r="B496" s="112" t="s">
        <v>633</v>
      </c>
      <c r="C496" s="108">
        <v>20</v>
      </c>
      <c r="D496" s="108">
        <f>E496+F496</f>
        <v>6</v>
      </c>
      <c r="E496" s="113"/>
      <c r="F496" s="113">
        <v>6</v>
      </c>
      <c r="G496" s="114">
        <v>217.9</v>
      </c>
      <c r="H496" s="115"/>
      <c r="I496" s="115">
        <v>217.9</v>
      </c>
      <c r="J496" s="69"/>
      <c r="K496" s="69"/>
      <c r="L496" s="69"/>
      <c r="M496" s="69"/>
      <c r="N496" s="69"/>
      <c r="O496" s="69"/>
      <c r="P496" s="69"/>
      <c r="Q496" s="69"/>
      <c r="R496" s="69"/>
    </row>
    <row r="497" spans="1:18" s="6" customFormat="1" x14ac:dyDescent="0.25">
      <c r="A497" s="12"/>
      <c r="B497" s="16" t="s">
        <v>634</v>
      </c>
      <c r="C497" s="2">
        <v>6</v>
      </c>
      <c r="D497" s="17"/>
      <c r="E497" s="8"/>
      <c r="F497" s="8">
        <v>1</v>
      </c>
      <c r="G497" s="98"/>
      <c r="H497" s="90"/>
      <c r="I497" s="90">
        <v>36.200000000000003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s="53" customFormat="1" x14ac:dyDescent="0.25">
      <c r="A498" s="12"/>
      <c r="B498" s="16" t="s">
        <v>635</v>
      </c>
      <c r="C498" s="2">
        <v>4</v>
      </c>
      <c r="D498" s="17"/>
      <c r="E498" s="8"/>
      <c r="F498" s="8">
        <v>1</v>
      </c>
      <c r="G498" s="98"/>
      <c r="H498" s="90"/>
      <c r="I498" s="90">
        <v>36.4</v>
      </c>
      <c r="J498" s="52"/>
      <c r="K498" s="52"/>
      <c r="L498" s="52"/>
      <c r="M498" s="52"/>
      <c r="N498" s="52"/>
      <c r="O498" s="52"/>
      <c r="P498" s="52"/>
      <c r="Q498" s="52"/>
      <c r="R498" s="52"/>
    </row>
    <row r="499" spans="1:18" s="6" customFormat="1" x14ac:dyDescent="0.25">
      <c r="A499" s="12"/>
      <c r="B499" s="16" t="s">
        <v>636</v>
      </c>
      <c r="C499" s="2">
        <v>3</v>
      </c>
      <c r="D499" s="17"/>
      <c r="E499" s="8"/>
      <c r="F499" s="8">
        <v>1</v>
      </c>
      <c r="G499" s="98"/>
      <c r="H499" s="90"/>
      <c r="I499" s="90">
        <v>36.4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637</v>
      </c>
      <c r="C500" s="2">
        <v>2</v>
      </c>
      <c r="D500" s="17"/>
      <c r="E500" s="8"/>
      <c r="F500" s="8">
        <v>1</v>
      </c>
      <c r="G500" s="98"/>
      <c r="H500" s="90"/>
      <c r="I500" s="90">
        <v>36.4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s="6" customFormat="1" x14ac:dyDescent="0.25">
      <c r="A501" s="12"/>
      <c r="B501" s="16" t="s">
        <v>638</v>
      </c>
      <c r="C501" s="2">
        <v>3</v>
      </c>
      <c r="D501" s="17"/>
      <c r="E501" s="8"/>
      <c r="F501" s="8">
        <v>1</v>
      </c>
      <c r="G501" s="98"/>
      <c r="H501" s="90"/>
      <c r="I501" s="90">
        <v>36.200000000000003</v>
      </c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s="6" customFormat="1" x14ac:dyDescent="0.25">
      <c r="A502" s="12"/>
      <c r="B502" s="16" t="s">
        <v>639</v>
      </c>
      <c r="C502" s="2">
        <v>2</v>
      </c>
      <c r="D502" s="17"/>
      <c r="E502" s="8"/>
      <c r="F502" s="8">
        <v>1</v>
      </c>
      <c r="G502" s="98"/>
      <c r="H502" s="90"/>
      <c r="I502" s="90">
        <v>36.299999999999997</v>
      </c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5">
      <c r="A503" s="110">
        <v>122</v>
      </c>
      <c r="B503" s="111" t="s">
        <v>146</v>
      </c>
      <c r="C503" s="108">
        <v>1</v>
      </c>
      <c r="D503" s="108">
        <f>E503+F503</f>
        <v>1</v>
      </c>
      <c r="E503" s="108">
        <v>1</v>
      </c>
      <c r="F503" s="108"/>
      <c r="G503" s="109">
        <v>43.7</v>
      </c>
      <c r="H503" s="109">
        <v>43.7</v>
      </c>
      <c r="I503" s="109"/>
    </row>
    <row r="504" spans="1:18" s="6" customFormat="1" x14ac:dyDescent="0.25">
      <c r="A504" s="12"/>
      <c r="B504" s="7" t="s">
        <v>514</v>
      </c>
      <c r="C504" s="2">
        <v>1</v>
      </c>
      <c r="D504" s="2"/>
      <c r="E504" s="2">
        <v>1</v>
      </c>
      <c r="F504" s="2"/>
      <c r="G504" s="5"/>
      <c r="H504" s="5">
        <v>43.7</v>
      </c>
      <c r="I504" s="5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5">
      <c r="A505" s="110">
        <v>123</v>
      </c>
      <c r="B505" s="111" t="s">
        <v>147</v>
      </c>
      <c r="C505" s="108">
        <f>C506+C507</f>
        <v>8</v>
      </c>
      <c r="D505" s="108">
        <f>E505+F505</f>
        <v>2</v>
      </c>
      <c r="E505" s="108"/>
      <c r="F505" s="108">
        <v>2</v>
      </c>
      <c r="G505" s="109">
        <f>H505+I505</f>
        <v>70.2</v>
      </c>
      <c r="H505" s="109"/>
      <c r="I505" s="109">
        <f>I506+I507</f>
        <v>70.2</v>
      </c>
    </row>
    <row r="506" spans="1:18" s="53" customFormat="1" x14ac:dyDescent="0.25">
      <c r="A506" s="12"/>
      <c r="B506" s="7" t="s">
        <v>461</v>
      </c>
      <c r="C506" s="2">
        <v>2</v>
      </c>
      <c r="D506" s="2"/>
      <c r="E506" s="2"/>
      <c r="F506" s="2">
        <v>1</v>
      </c>
      <c r="G506" s="5"/>
      <c r="H506" s="5"/>
      <c r="I506" s="5">
        <v>25</v>
      </c>
      <c r="J506" s="52"/>
      <c r="K506" s="52"/>
      <c r="L506" s="52"/>
      <c r="M506" s="52"/>
      <c r="N506" s="52"/>
      <c r="O506" s="52"/>
      <c r="P506" s="52"/>
      <c r="Q506" s="52"/>
      <c r="R506" s="52"/>
    </row>
    <row r="507" spans="1:18" s="6" customFormat="1" x14ac:dyDescent="0.25">
      <c r="A507" s="12"/>
      <c r="B507" s="7" t="s">
        <v>462</v>
      </c>
      <c r="C507" s="2">
        <v>6</v>
      </c>
      <c r="D507" s="2"/>
      <c r="E507" s="2"/>
      <c r="F507" s="2">
        <v>1</v>
      </c>
      <c r="G507" s="5"/>
      <c r="H507" s="5"/>
      <c r="I507" s="5">
        <v>45.2</v>
      </c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70" customFormat="1" x14ac:dyDescent="0.25">
      <c r="A508" s="110">
        <v>124</v>
      </c>
      <c r="B508" s="111" t="s">
        <v>76</v>
      </c>
      <c r="C508" s="108">
        <v>1</v>
      </c>
      <c r="D508" s="108">
        <f>E508+F508</f>
        <v>1</v>
      </c>
      <c r="E508" s="108">
        <v>1</v>
      </c>
      <c r="F508" s="108"/>
      <c r="G508" s="109">
        <v>48.7</v>
      </c>
      <c r="H508" s="109">
        <v>48.7</v>
      </c>
      <c r="I508" s="109"/>
      <c r="J508" s="69"/>
      <c r="K508" s="69"/>
      <c r="L508" s="69"/>
      <c r="M508" s="69"/>
      <c r="N508" s="69"/>
      <c r="O508" s="69"/>
      <c r="P508" s="69"/>
      <c r="Q508" s="69"/>
      <c r="R508" s="69"/>
    </row>
    <row r="509" spans="1:18" s="6" customFormat="1" x14ac:dyDescent="0.25">
      <c r="A509" s="12"/>
      <c r="B509" s="7" t="s">
        <v>273</v>
      </c>
      <c r="C509" s="2">
        <v>1</v>
      </c>
      <c r="D509" s="2"/>
      <c r="E509" s="2">
        <v>1</v>
      </c>
      <c r="F509" s="2"/>
      <c r="G509" s="5"/>
      <c r="H509" s="5">
        <v>48.7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70" customFormat="1" x14ac:dyDescent="0.25">
      <c r="A510" s="110">
        <v>125</v>
      </c>
      <c r="B510" s="111" t="s">
        <v>77</v>
      </c>
      <c r="C510" s="108">
        <v>1</v>
      </c>
      <c r="D510" s="108">
        <f>E510+F510</f>
        <v>1</v>
      </c>
      <c r="E510" s="108">
        <v>1</v>
      </c>
      <c r="F510" s="108"/>
      <c r="G510" s="109">
        <v>32.799999999999997</v>
      </c>
      <c r="H510" s="109">
        <v>32.799999999999997</v>
      </c>
      <c r="I510" s="109"/>
      <c r="J510" s="69"/>
      <c r="K510" s="69"/>
      <c r="L510" s="69"/>
      <c r="M510" s="69"/>
      <c r="N510" s="69"/>
      <c r="O510" s="69"/>
      <c r="P510" s="69"/>
      <c r="Q510" s="69"/>
      <c r="R510" s="69"/>
    </row>
    <row r="511" spans="1:18" s="6" customFormat="1" x14ac:dyDescent="0.25">
      <c r="A511" s="12"/>
      <c r="B511" s="7" t="s">
        <v>274</v>
      </c>
      <c r="C511" s="2">
        <v>1</v>
      </c>
      <c r="D511" s="2"/>
      <c r="E511" s="2">
        <v>1</v>
      </c>
      <c r="F511" s="2"/>
      <c r="G511" s="5"/>
      <c r="H511" s="5">
        <v>32.799999999999997</v>
      </c>
      <c r="I511" s="5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s="70" customFormat="1" x14ac:dyDescent="0.25">
      <c r="A512" s="110">
        <v>126</v>
      </c>
      <c r="B512" s="111" t="s">
        <v>148</v>
      </c>
      <c r="C512" s="108">
        <f>C513+C514</f>
        <v>2</v>
      </c>
      <c r="D512" s="108">
        <f>E512+F512</f>
        <v>2</v>
      </c>
      <c r="E512" s="108">
        <v>2</v>
      </c>
      <c r="F512" s="108"/>
      <c r="G512" s="109">
        <f>H512+I512</f>
        <v>87.7</v>
      </c>
      <c r="H512" s="109">
        <v>87.7</v>
      </c>
      <c r="I512" s="109"/>
      <c r="J512" s="69"/>
      <c r="K512" s="69"/>
      <c r="L512" s="69"/>
      <c r="M512" s="69"/>
      <c r="N512" s="69"/>
      <c r="O512" s="69"/>
      <c r="P512" s="69"/>
      <c r="Q512" s="69"/>
      <c r="R512" s="69"/>
    </row>
    <row r="513" spans="1:18" s="6" customFormat="1" x14ac:dyDescent="0.25">
      <c r="A513" s="12"/>
      <c r="B513" s="7" t="s">
        <v>515</v>
      </c>
      <c r="C513" s="2">
        <v>1</v>
      </c>
      <c r="D513" s="2"/>
      <c r="E513" s="2">
        <v>1</v>
      </c>
      <c r="F513" s="2"/>
      <c r="G513" s="5"/>
      <c r="H513" s="5">
        <v>35.799999999999997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6" customFormat="1" x14ac:dyDescent="0.25">
      <c r="A514" s="12"/>
      <c r="B514" s="7" t="s">
        <v>516</v>
      </c>
      <c r="C514" s="2">
        <v>1</v>
      </c>
      <c r="D514" s="2"/>
      <c r="E514" s="2">
        <v>1</v>
      </c>
      <c r="F514" s="2"/>
      <c r="G514" s="5"/>
      <c r="H514" s="5">
        <v>51.9</v>
      </c>
      <c r="I514" s="5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s="70" customFormat="1" x14ac:dyDescent="0.25">
      <c r="A515" s="110">
        <v>127</v>
      </c>
      <c r="B515" s="111" t="s">
        <v>149</v>
      </c>
      <c r="C515" s="108">
        <v>1</v>
      </c>
      <c r="D515" s="108">
        <f>E515+F515</f>
        <v>1</v>
      </c>
      <c r="E515" s="108">
        <v>1</v>
      </c>
      <c r="F515" s="108"/>
      <c r="G515" s="109">
        <v>25.5</v>
      </c>
      <c r="H515" s="109">
        <v>25.5</v>
      </c>
      <c r="I515" s="109"/>
      <c r="J515" s="69"/>
      <c r="K515" s="69"/>
      <c r="L515" s="69"/>
      <c r="M515" s="69"/>
      <c r="N515" s="69"/>
      <c r="O515" s="69"/>
      <c r="P515" s="69"/>
      <c r="Q515" s="69"/>
      <c r="R515" s="69"/>
    </row>
    <row r="516" spans="1:18" s="6" customFormat="1" x14ac:dyDescent="0.25">
      <c r="A516" s="12"/>
      <c r="B516" s="7" t="s">
        <v>463</v>
      </c>
      <c r="C516" s="2">
        <v>1</v>
      </c>
      <c r="D516" s="2"/>
      <c r="E516" s="2">
        <v>1</v>
      </c>
      <c r="F516" s="2"/>
      <c r="G516" s="5"/>
      <c r="H516" s="5">
        <v>25.5</v>
      </c>
      <c r="I516" s="5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5">
      <c r="A517" s="110">
        <v>128</v>
      </c>
      <c r="B517" s="111" t="s">
        <v>152</v>
      </c>
      <c r="C517" s="108">
        <v>3</v>
      </c>
      <c r="D517" s="108">
        <f>E517+F517</f>
        <v>3</v>
      </c>
      <c r="E517" s="108">
        <v>3</v>
      </c>
      <c r="F517" s="108"/>
      <c r="G517" s="109">
        <v>142.5</v>
      </c>
      <c r="H517" s="109">
        <v>142.5</v>
      </c>
      <c r="I517" s="109"/>
    </row>
    <row r="518" spans="1:18" s="6" customFormat="1" x14ac:dyDescent="0.25">
      <c r="A518" s="12"/>
      <c r="B518" s="7" t="s">
        <v>464</v>
      </c>
      <c r="C518" s="2">
        <v>1</v>
      </c>
      <c r="D518" s="2"/>
      <c r="E518" s="2">
        <v>1</v>
      </c>
      <c r="F518" s="2"/>
      <c r="G518" s="5"/>
      <c r="H518" s="5">
        <v>42.1</v>
      </c>
      <c r="I518" s="5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s="53" customFormat="1" x14ac:dyDescent="0.25">
      <c r="A519" s="12"/>
      <c r="B519" s="7" t="s">
        <v>465</v>
      </c>
      <c r="C519" s="2">
        <v>1</v>
      </c>
      <c r="D519" s="2"/>
      <c r="E519" s="2">
        <v>1</v>
      </c>
      <c r="F519" s="2"/>
      <c r="G519" s="5"/>
      <c r="H519" s="5">
        <v>51</v>
      </c>
      <c r="I519" s="5"/>
      <c r="J519" s="52"/>
      <c r="K519" s="52"/>
      <c r="L519" s="52"/>
      <c r="M519" s="52"/>
      <c r="N519" s="52"/>
      <c r="O519" s="52"/>
      <c r="P519" s="52"/>
      <c r="Q519" s="52"/>
      <c r="R519" s="52"/>
    </row>
    <row r="520" spans="1:18" s="6" customFormat="1" x14ac:dyDescent="0.25">
      <c r="A520" s="12"/>
      <c r="B520" s="16" t="s">
        <v>604</v>
      </c>
      <c r="C520" s="2">
        <v>1</v>
      </c>
      <c r="D520" s="17"/>
      <c r="E520" s="8">
        <v>1</v>
      </c>
      <c r="F520" s="8"/>
      <c r="G520" s="98"/>
      <c r="H520" s="90">
        <v>49.4</v>
      </c>
      <c r="I520" s="90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s="70" customFormat="1" x14ac:dyDescent="0.25">
      <c r="A521" s="110">
        <v>129</v>
      </c>
      <c r="B521" s="111" t="s">
        <v>78</v>
      </c>
      <c r="C521" s="108">
        <v>1</v>
      </c>
      <c r="D521" s="108">
        <f>E521+F521</f>
        <v>1</v>
      </c>
      <c r="E521" s="108">
        <v>1</v>
      </c>
      <c r="F521" s="108"/>
      <c r="G521" s="109">
        <v>34.6</v>
      </c>
      <c r="H521" s="109">
        <v>34.6</v>
      </c>
      <c r="I521" s="109"/>
      <c r="J521" s="69"/>
      <c r="K521" s="69"/>
      <c r="L521" s="69"/>
      <c r="M521" s="69"/>
      <c r="N521" s="69"/>
      <c r="O521" s="69"/>
      <c r="P521" s="69"/>
      <c r="Q521" s="69"/>
      <c r="R521" s="69"/>
    </row>
    <row r="522" spans="1:18" s="6" customFormat="1" x14ac:dyDescent="0.25">
      <c r="A522" s="12"/>
      <c r="B522" s="7" t="s">
        <v>275</v>
      </c>
      <c r="C522" s="2">
        <v>1</v>
      </c>
      <c r="D522" s="2"/>
      <c r="E522" s="2">
        <v>1</v>
      </c>
      <c r="F522" s="2"/>
      <c r="G522" s="5"/>
      <c r="H522" s="5">
        <v>34.6</v>
      </c>
      <c r="I522" s="5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s="70" customFormat="1" x14ac:dyDescent="0.25">
      <c r="A523" s="110">
        <v>130</v>
      </c>
      <c r="B523" s="111" t="s">
        <v>150</v>
      </c>
      <c r="C523" s="108">
        <v>1</v>
      </c>
      <c r="D523" s="108">
        <f>E523+F523</f>
        <v>1</v>
      </c>
      <c r="E523" s="108">
        <v>1</v>
      </c>
      <c r="F523" s="108"/>
      <c r="G523" s="109">
        <v>46</v>
      </c>
      <c r="H523" s="109">
        <v>46</v>
      </c>
      <c r="I523" s="109"/>
      <c r="J523" s="69"/>
      <c r="K523" s="69"/>
      <c r="L523" s="69"/>
      <c r="M523" s="69"/>
      <c r="N523" s="69"/>
      <c r="O523" s="69"/>
      <c r="P523" s="69"/>
      <c r="Q523" s="69"/>
      <c r="R523" s="69"/>
    </row>
    <row r="524" spans="1:18" s="6" customFormat="1" x14ac:dyDescent="0.25">
      <c r="A524" s="12"/>
      <c r="B524" s="7" t="s">
        <v>518</v>
      </c>
      <c r="C524" s="2">
        <v>1</v>
      </c>
      <c r="D524" s="2"/>
      <c r="E524" s="2">
        <v>1</v>
      </c>
      <c r="F524" s="2"/>
      <c r="G524" s="5"/>
      <c r="H524" s="5">
        <v>46</v>
      </c>
      <c r="I524" s="5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5">
      <c r="A525" s="110">
        <v>131</v>
      </c>
      <c r="B525" s="111" t="s">
        <v>79</v>
      </c>
      <c r="C525" s="108">
        <f>C526+C527</f>
        <v>2</v>
      </c>
      <c r="D525" s="108">
        <f>E525+F525</f>
        <v>2</v>
      </c>
      <c r="E525" s="108">
        <v>2</v>
      </c>
      <c r="F525" s="108"/>
      <c r="G525" s="109">
        <f>H525+I525</f>
        <v>64.400000000000006</v>
      </c>
      <c r="H525" s="109">
        <f>H526+H527</f>
        <v>64.400000000000006</v>
      </c>
      <c r="I525" s="109"/>
    </row>
    <row r="526" spans="1:18" s="53" customFormat="1" x14ac:dyDescent="0.25">
      <c r="A526" s="12"/>
      <c r="B526" s="7" t="s">
        <v>212</v>
      </c>
      <c r="C526" s="2">
        <v>1</v>
      </c>
      <c r="D526" s="2"/>
      <c r="E526" s="2">
        <v>1</v>
      </c>
      <c r="F526" s="2"/>
      <c r="G526" s="5"/>
      <c r="H526" s="5">
        <v>32.200000000000003</v>
      </c>
      <c r="I526" s="5"/>
      <c r="J526" s="52"/>
      <c r="K526" s="52"/>
      <c r="L526" s="52"/>
      <c r="M526" s="52"/>
      <c r="N526" s="52"/>
      <c r="O526" s="52"/>
      <c r="P526" s="52"/>
      <c r="Q526" s="52"/>
      <c r="R526" s="52"/>
    </row>
    <row r="527" spans="1:18" s="6" customFormat="1" x14ac:dyDescent="0.25">
      <c r="A527" s="12"/>
      <c r="B527" s="7" t="s">
        <v>213</v>
      </c>
      <c r="C527" s="2">
        <v>1</v>
      </c>
      <c r="D527" s="2"/>
      <c r="E527" s="2">
        <v>1</v>
      </c>
      <c r="F527" s="2"/>
      <c r="G527" s="5"/>
      <c r="H527" s="5">
        <v>32.200000000000003</v>
      </c>
      <c r="I527" s="5"/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s="70" customFormat="1" x14ac:dyDescent="0.25">
      <c r="A528" s="110">
        <v>132</v>
      </c>
      <c r="B528" s="112" t="s">
        <v>648</v>
      </c>
      <c r="C528" s="108">
        <v>1</v>
      </c>
      <c r="D528" s="108">
        <f>E528+F528</f>
        <v>1</v>
      </c>
      <c r="E528" s="113"/>
      <c r="F528" s="113">
        <v>1</v>
      </c>
      <c r="G528" s="114">
        <v>29.5</v>
      </c>
      <c r="H528" s="115"/>
      <c r="I528" s="115">
        <v>29.5</v>
      </c>
      <c r="J528" s="29"/>
      <c r="K528" s="69"/>
      <c r="L528" s="69"/>
      <c r="M528" s="69"/>
      <c r="N528" s="69"/>
      <c r="O528" s="69"/>
      <c r="P528" s="69"/>
      <c r="Q528" s="69"/>
      <c r="R528" s="69"/>
    </row>
    <row r="529" spans="1:18" s="6" customFormat="1" x14ac:dyDescent="0.25">
      <c r="A529" s="12"/>
      <c r="B529" s="16" t="s">
        <v>649</v>
      </c>
      <c r="C529" s="2">
        <v>1</v>
      </c>
      <c r="D529" s="17"/>
      <c r="E529" s="8"/>
      <c r="F529" s="8">
        <v>1</v>
      </c>
      <c r="G529" s="98"/>
      <c r="H529" s="90"/>
      <c r="I529" s="90">
        <v>29.5</v>
      </c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5">
      <c r="A530" s="110">
        <v>133</v>
      </c>
      <c r="B530" s="111" t="s">
        <v>80</v>
      </c>
      <c r="C530" s="108">
        <f>C531+C532+C533+C534+C535</f>
        <v>10</v>
      </c>
      <c r="D530" s="108">
        <f>E530+F530</f>
        <v>5</v>
      </c>
      <c r="E530" s="108">
        <v>2</v>
      </c>
      <c r="F530" s="108">
        <v>3</v>
      </c>
      <c r="G530" s="109">
        <f>H530+I530</f>
        <v>139.1</v>
      </c>
      <c r="H530" s="109">
        <f>H533+H534</f>
        <v>63.3</v>
      </c>
      <c r="I530" s="109">
        <f>I531+I532+I535</f>
        <v>75.8</v>
      </c>
      <c r="J530" s="20"/>
    </row>
    <row r="531" spans="1:18" s="6" customFormat="1" x14ac:dyDescent="0.25">
      <c r="A531" s="12"/>
      <c r="B531" s="7" t="s">
        <v>276</v>
      </c>
      <c r="C531" s="2">
        <v>1</v>
      </c>
      <c r="D531" s="2"/>
      <c r="E531" s="2"/>
      <c r="F531" s="2">
        <v>1</v>
      </c>
      <c r="G531" s="5"/>
      <c r="H531" s="5"/>
      <c r="I531" s="5">
        <v>18.100000000000001</v>
      </c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277</v>
      </c>
      <c r="C532" s="2">
        <v>2</v>
      </c>
      <c r="D532" s="2"/>
      <c r="E532" s="2"/>
      <c r="F532" s="2">
        <v>1</v>
      </c>
      <c r="G532" s="5"/>
      <c r="H532" s="5"/>
      <c r="I532" s="5">
        <v>26</v>
      </c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6" customFormat="1" x14ac:dyDescent="0.25">
      <c r="A533" s="12"/>
      <c r="B533" s="7" t="s">
        <v>278</v>
      </c>
      <c r="C533" s="2">
        <v>1</v>
      </c>
      <c r="D533" s="2"/>
      <c r="E533" s="2">
        <v>1</v>
      </c>
      <c r="F533" s="2"/>
      <c r="G533" s="5"/>
      <c r="H533" s="5">
        <v>31.7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6" customFormat="1" x14ac:dyDescent="0.25">
      <c r="A534" s="12"/>
      <c r="B534" s="7" t="s">
        <v>279</v>
      </c>
      <c r="C534" s="2">
        <v>1</v>
      </c>
      <c r="D534" s="2"/>
      <c r="E534" s="2">
        <v>1</v>
      </c>
      <c r="F534" s="2"/>
      <c r="G534" s="5"/>
      <c r="H534" s="5">
        <v>31.6</v>
      </c>
      <c r="I534" s="5"/>
      <c r="J534" s="20"/>
      <c r="K534" s="21"/>
      <c r="L534" s="21"/>
      <c r="M534" s="21"/>
      <c r="N534" s="21"/>
      <c r="O534" s="21"/>
      <c r="P534" s="21"/>
      <c r="Q534" s="21"/>
      <c r="R534" s="21"/>
    </row>
    <row r="535" spans="1:18" s="53" customFormat="1" x14ac:dyDescent="0.25">
      <c r="A535" s="12"/>
      <c r="B535" s="7" t="s">
        <v>280</v>
      </c>
      <c r="C535" s="2">
        <v>5</v>
      </c>
      <c r="D535" s="2"/>
      <c r="E535" s="2"/>
      <c r="F535" s="2">
        <v>1</v>
      </c>
      <c r="G535" s="5"/>
      <c r="H535" s="5"/>
      <c r="I535" s="5">
        <v>31.7</v>
      </c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x14ac:dyDescent="0.25">
      <c r="A536" s="110">
        <v>134</v>
      </c>
      <c r="B536" s="111" t="s">
        <v>151</v>
      </c>
      <c r="C536" s="108">
        <v>1</v>
      </c>
      <c r="D536" s="108">
        <f>E536+F536</f>
        <v>1</v>
      </c>
      <c r="E536" s="108">
        <v>1</v>
      </c>
      <c r="F536" s="108"/>
      <c r="G536" s="109">
        <v>34.1</v>
      </c>
      <c r="H536" s="109">
        <v>34.1</v>
      </c>
      <c r="I536" s="109"/>
    </row>
    <row r="537" spans="1:18" s="53" customFormat="1" x14ac:dyDescent="0.25">
      <c r="A537" s="12"/>
      <c r="B537" s="7" t="s">
        <v>547</v>
      </c>
      <c r="C537" s="2">
        <v>1</v>
      </c>
      <c r="D537" s="2"/>
      <c r="E537" s="2">
        <v>1</v>
      </c>
      <c r="F537" s="2"/>
      <c r="G537" s="5"/>
      <c r="H537" s="5">
        <v>34.1</v>
      </c>
      <c r="I537" s="5"/>
      <c r="J537" s="52"/>
      <c r="K537" s="52"/>
      <c r="L537" s="52"/>
      <c r="M537" s="52"/>
      <c r="N537" s="52"/>
      <c r="O537" s="52"/>
      <c r="P537" s="52"/>
      <c r="Q537" s="52"/>
      <c r="R537" s="52"/>
    </row>
    <row r="538" spans="1:18" x14ac:dyDescent="0.25">
      <c r="A538" s="110">
        <v>135</v>
      </c>
      <c r="B538" s="111" t="s">
        <v>153</v>
      </c>
      <c r="C538" s="108">
        <v>4</v>
      </c>
      <c r="D538" s="108">
        <f>E538+F538</f>
        <v>2</v>
      </c>
      <c r="E538" s="108">
        <v>2</v>
      </c>
      <c r="F538" s="108"/>
      <c r="G538" s="109">
        <f>H538+I538</f>
        <v>83.3</v>
      </c>
      <c r="H538" s="109">
        <v>83.3</v>
      </c>
      <c r="I538" s="109"/>
    </row>
    <row r="539" spans="1:18" s="6" customFormat="1" x14ac:dyDescent="0.25">
      <c r="A539" s="12"/>
      <c r="B539" s="7" t="s">
        <v>379</v>
      </c>
      <c r="C539" s="2">
        <v>1</v>
      </c>
      <c r="D539" s="2"/>
      <c r="E539" s="2">
        <v>1</v>
      </c>
      <c r="F539" s="2"/>
      <c r="G539" s="5"/>
      <c r="H539" s="5">
        <v>31.9</v>
      </c>
      <c r="I539" s="5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s="53" customFormat="1" x14ac:dyDescent="0.25">
      <c r="A540" s="12"/>
      <c r="B540" s="7" t="s">
        <v>380</v>
      </c>
      <c r="C540" s="2">
        <v>3</v>
      </c>
      <c r="D540" s="2"/>
      <c r="E540" s="2">
        <v>1</v>
      </c>
      <c r="F540" s="2"/>
      <c r="G540" s="5"/>
      <c r="H540" s="5">
        <v>51.4</v>
      </c>
      <c r="I540" s="5"/>
      <c r="J540" s="52"/>
      <c r="K540" s="52"/>
      <c r="L540" s="52"/>
      <c r="M540" s="52"/>
      <c r="N540" s="52"/>
      <c r="O540" s="52"/>
      <c r="P540" s="52"/>
      <c r="Q540" s="52"/>
      <c r="R540" s="52"/>
    </row>
    <row r="541" spans="1:18" x14ac:dyDescent="0.25">
      <c r="A541" s="110">
        <v>136</v>
      </c>
      <c r="B541" s="111" t="s">
        <v>154</v>
      </c>
      <c r="C541" s="108">
        <v>1</v>
      </c>
      <c r="D541" s="108">
        <f>E541+F541</f>
        <v>1</v>
      </c>
      <c r="E541" s="108">
        <v>1</v>
      </c>
      <c r="F541" s="108"/>
      <c r="G541" s="109">
        <v>35.6</v>
      </c>
      <c r="H541" s="109">
        <v>35.6</v>
      </c>
      <c r="I541" s="109"/>
      <c r="J541" s="20"/>
    </row>
    <row r="542" spans="1:18" s="6" customFormat="1" x14ac:dyDescent="0.25">
      <c r="A542" s="12"/>
      <c r="B542" s="7" t="s">
        <v>548</v>
      </c>
      <c r="C542" s="2">
        <v>1</v>
      </c>
      <c r="D542" s="2"/>
      <c r="E542" s="2">
        <v>1</v>
      </c>
      <c r="F542" s="2"/>
      <c r="G542" s="5"/>
      <c r="H542" s="5">
        <v>35.6</v>
      </c>
      <c r="I542" s="5"/>
      <c r="J542" s="20"/>
      <c r="K542" s="21"/>
      <c r="L542" s="21"/>
      <c r="M542" s="21"/>
      <c r="N542" s="21"/>
      <c r="O542" s="21"/>
      <c r="P542" s="21"/>
      <c r="Q542" s="21"/>
      <c r="R542" s="21"/>
    </row>
    <row r="543" spans="1:18" s="70" customFormat="1" x14ac:dyDescent="0.25">
      <c r="A543" s="110">
        <v>137</v>
      </c>
      <c r="B543" s="111" t="s">
        <v>81</v>
      </c>
      <c r="C543" s="108">
        <v>4</v>
      </c>
      <c r="D543" s="108">
        <f>E543+F543</f>
        <v>3</v>
      </c>
      <c r="E543" s="108">
        <v>1</v>
      </c>
      <c r="F543" s="108">
        <v>2</v>
      </c>
      <c r="G543" s="109">
        <f>H543+I543</f>
        <v>57.9</v>
      </c>
      <c r="H543" s="109">
        <v>29</v>
      </c>
      <c r="I543" s="109">
        <v>28.9</v>
      </c>
      <c r="J543" s="69"/>
      <c r="K543" s="69"/>
      <c r="L543" s="69"/>
      <c r="M543" s="69"/>
      <c r="N543" s="69"/>
      <c r="O543" s="69"/>
      <c r="P543" s="69"/>
      <c r="Q543" s="69"/>
      <c r="R543" s="69"/>
    </row>
    <row r="544" spans="1:18" s="6" customFormat="1" x14ac:dyDescent="0.25">
      <c r="A544" s="12"/>
      <c r="B544" s="7" t="s">
        <v>281</v>
      </c>
      <c r="C544" s="2">
        <v>1</v>
      </c>
      <c r="D544" s="2"/>
      <c r="E544" s="2"/>
      <c r="F544" s="2">
        <v>1</v>
      </c>
      <c r="G544" s="5"/>
      <c r="H544" s="5"/>
      <c r="I544" s="5">
        <v>28.9</v>
      </c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s="6" customFormat="1" x14ac:dyDescent="0.25">
      <c r="A545" s="12"/>
      <c r="B545" s="7" t="s">
        <v>282</v>
      </c>
      <c r="C545" s="2">
        <v>3</v>
      </c>
      <c r="D545" s="2"/>
      <c r="E545" s="2">
        <v>1</v>
      </c>
      <c r="F545" s="2"/>
      <c r="G545" s="5"/>
      <c r="H545" s="5">
        <v>29</v>
      </c>
      <c r="I545" s="5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5">
      <c r="A546" s="110">
        <v>138</v>
      </c>
      <c r="B546" s="111" t="s">
        <v>155</v>
      </c>
      <c r="C546" s="108">
        <f>C547+C548</f>
        <v>2</v>
      </c>
      <c r="D546" s="108">
        <f>E546+F546</f>
        <v>2</v>
      </c>
      <c r="E546" s="108">
        <v>2</v>
      </c>
      <c r="F546" s="108"/>
      <c r="G546" s="109">
        <f>H546+I546</f>
        <v>73.900000000000006</v>
      </c>
      <c r="H546" s="109">
        <f>H547+H548</f>
        <v>73.900000000000006</v>
      </c>
      <c r="I546" s="109"/>
    </row>
    <row r="547" spans="1:18" s="53" customFormat="1" x14ac:dyDescent="0.25">
      <c r="A547" s="12"/>
      <c r="B547" s="7" t="s">
        <v>519</v>
      </c>
      <c r="C547" s="2">
        <v>1</v>
      </c>
      <c r="D547" s="2"/>
      <c r="E547" s="2">
        <v>1</v>
      </c>
      <c r="F547" s="2"/>
      <c r="G547" s="5"/>
      <c r="H547" s="5">
        <v>32</v>
      </c>
      <c r="I547" s="5"/>
      <c r="J547" s="52"/>
      <c r="K547" s="52"/>
      <c r="L547" s="52"/>
      <c r="M547" s="52"/>
      <c r="N547" s="52"/>
      <c r="O547" s="52"/>
      <c r="P547" s="52"/>
      <c r="Q547" s="52"/>
      <c r="R547" s="52"/>
    </row>
    <row r="548" spans="1:18" s="6" customFormat="1" x14ac:dyDescent="0.25">
      <c r="A548" s="15"/>
      <c r="B548" s="7" t="s">
        <v>520</v>
      </c>
      <c r="C548" s="10">
        <v>1</v>
      </c>
      <c r="D548" s="10"/>
      <c r="E548" s="10">
        <v>1</v>
      </c>
      <c r="F548" s="10"/>
      <c r="G548" s="11"/>
      <c r="H548" s="11">
        <v>41.9</v>
      </c>
      <c r="I548" s="5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5">
      <c r="A549" s="117">
        <v>139</v>
      </c>
      <c r="B549" s="111" t="s">
        <v>157</v>
      </c>
      <c r="C549" s="118">
        <f>C550+C551</f>
        <v>9</v>
      </c>
      <c r="D549" s="118">
        <f>E549+F549</f>
        <v>2</v>
      </c>
      <c r="E549" s="118">
        <v>1</v>
      </c>
      <c r="F549" s="118">
        <v>1</v>
      </c>
      <c r="G549" s="119">
        <f>H549+I549</f>
        <v>106.4</v>
      </c>
      <c r="H549" s="119">
        <v>53.2</v>
      </c>
      <c r="I549" s="119">
        <v>53.2</v>
      </c>
      <c r="J549" s="20"/>
    </row>
    <row r="550" spans="1:18" s="6" customFormat="1" x14ac:dyDescent="0.25">
      <c r="A550" s="15"/>
      <c r="B550" s="7" t="s">
        <v>523</v>
      </c>
      <c r="C550" s="10">
        <v>2</v>
      </c>
      <c r="D550" s="10"/>
      <c r="E550" s="10">
        <v>1</v>
      </c>
      <c r="F550" s="10"/>
      <c r="G550" s="11"/>
      <c r="H550" s="11">
        <v>53.2</v>
      </c>
      <c r="I550" s="11"/>
      <c r="J550" s="20"/>
      <c r="K550" s="21"/>
      <c r="L550" s="21"/>
      <c r="M550" s="21"/>
      <c r="N550" s="21"/>
      <c r="O550" s="21"/>
      <c r="P550" s="21"/>
      <c r="Q550" s="21"/>
      <c r="R550" s="21"/>
    </row>
    <row r="551" spans="1:18" s="6" customFormat="1" x14ac:dyDescent="0.25">
      <c r="A551" s="15"/>
      <c r="B551" s="7" t="s">
        <v>524</v>
      </c>
      <c r="C551" s="10">
        <v>7</v>
      </c>
      <c r="D551" s="10"/>
      <c r="E551" s="10"/>
      <c r="F551" s="10">
        <v>1</v>
      </c>
      <c r="G551" s="11"/>
      <c r="H551" s="11"/>
      <c r="I551" s="11">
        <v>53.2</v>
      </c>
      <c r="J551" s="20"/>
      <c r="K551" s="21"/>
      <c r="L551" s="21"/>
      <c r="M551" s="21"/>
      <c r="N551" s="21"/>
      <c r="O551" s="21"/>
      <c r="P551" s="21"/>
      <c r="Q551" s="21"/>
      <c r="R551" s="21"/>
    </row>
    <row r="552" spans="1:18" s="70" customFormat="1" x14ac:dyDescent="0.25">
      <c r="A552" s="117">
        <v>140</v>
      </c>
      <c r="B552" s="111" t="s">
        <v>664</v>
      </c>
      <c r="C552" s="118">
        <v>3</v>
      </c>
      <c r="D552" s="118">
        <f>E552+F552</f>
        <v>1</v>
      </c>
      <c r="E552" s="118"/>
      <c r="F552" s="118">
        <v>1</v>
      </c>
      <c r="G552" s="119">
        <v>72.400000000000006</v>
      </c>
      <c r="H552" s="119"/>
      <c r="I552" s="119">
        <v>72.400000000000006</v>
      </c>
      <c r="J552" s="69"/>
      <c r="K552" s="69"/>
      <c r="L552" s="69"/>
      <c r="M552" s="69"/>
      <c r="N552" s="69"/>
      <c r="O552" s="69"/>
      <c r="P552" s="69"/>
      <c r="Q552" s="69"/>
      <c r="R552" s="69"/>
    </row>
    <row r="553" spans="1:18" s="53" customFormat="1" x14ac:dyDescent="0.25">
      <c r="A553" s="15"/>
      <c r="B553" s="7" t="s">
        <v>665</v>
      </c>
      <c r="C553" s="10">
        <v>3</v>
      </c>
      <c r="D553" s="10"/>
      <c r="E553" s="10"/>
      <c r="F553" s="10">
        <v>1</v>
      </c>
      <c r="G553" s="11"/>
      <c r="H553" s="11"/>
      <c r="I553" s="11">
        <v>72.400000000000006</v>
      </c>
      <c r="J553" s="52"/>
      <c r="K553" s="52"/>
      <c r="L553" s="52"/>
      <c r="M553" s="52"/>
      <c r="N553" s="52"/>
      <c r="O553" s="52"/>
      <c r="P553" s="52"/>
      <c r="Q553" s="52"/>
      <c r="R553" s="52"/>
    </row>
    <row r="554" spans="1:18" x14ac:dyDescent="0.25">
      <c r="A554" s="117">
        <v>141</v>
      </c>
      <c r="B554" s="120" t="s">
        <v>82</v>
      </c>
      <c r="C554" s="118">
        <f>C555+C556</f>
        <v>5</v>
      </c>
      <c r="D554" s="118">
        <f>E554+F554</f>
        <v>2</v>
      </c>
      <c r="E554" s="118">
        <v>1</v>
      </c>
      <c r="F554" s="118">
        <v>1</v>
      </c>
      <c r="G554" s="119">
        <f>H554+I554</f>
        <v>127.7</v>
      </c>
      <c r="H554" s="119">
        <v>88.5</v>
      </c>
      <c r="I554" s="119">
        <v>39.200000000000003</v>
      </c>
      <c r="J554" s="20"/>
    </row>
    <row r="555" spans="1:18" s="6" customFormat="1" x14ac:dyDescent="0.25">
      <c r="A555" s="15"/>
      <c r="B555" s="27" t="s">
        <v>283</v>
      </c>
      <c r="C555" s="10">
        <v>3</v>
      </c>
      <c r="D555" s="10"/>
      <c r="E555" s="10">
        <v>1</v>
      </c>
      <c r="F555" s="10"/>
      <c r="G555" s="11"/>
      <c r="H555" s="11">
        <v>88.5</v>
      </c>
      <c r="I555" s="11"/>
      <c r="J555" s="20"/>
      <c r="K555" s="21"/>
      <c r="L555" s="21"/>
      <c r="M555" s="21"/>
      <c r="N555" s="21"/>
      <c r="O555" s="21"/>
      <c r="P555" s="21"/>
      <c r="Q555" s="21"/>
      <c r="R555" s="21"/>
    </row>
    <row r="556" spans="1:18" s="6" customFormat="1" x14ac:dyDescent="0.25">
      <c r="A556" s="15"/>
      <c r="B556" s="27" t="s">
        <v>284</v>
      </c>
      <c r="C556" s="10">
        <v>2</v>
      </c>
      <c r="D556" s="10"/>
      <c r="E556" s="10"/>
      <c r="F556" s="10">
        <v>1</v>
      </c>
      <c r="G556" s="11"/>
      <c r="H556" s="11"/>
      <c r="I556" s="11">
        <v>39.200000000000003</v>
      </c>
      <c r="J556" s="20"/>
      <c r="K556" s="21"/>
      <c r="L556" s="21"/>
      <c r="M556" s="21"/>
      <c r="N556" s="21"/>
      <c r="O556" s="21"/>
      <c r="P556" s="21"/>
      <c r="Q556" s="21"/>
      <c r="R556" s="21"/>
    </row>
    <row r="557" spans="1:18" x14ac:dyDescent="0.25">
      <c r="A557" s="106">
        <v>142</v>
      </c>
      <c r="B557" s="107" t="s">
        <v>83</v>
      </c>
      <c r="C557" s="108">
        <f>C558+C559</f>
        <v>3</v>
      </c>
      <c r="D557" s="108">
        <f>E557+F557</f>
        <v>2</v>
      </c>
      <c r="E557" s="108"/>
      <c r="F557" s="108">
        <v>2</v>
      </c>
      <c r="G557" s="109">
        <f>H557+I557</f>
        <v>74.300000000000011</v>
      </c>
      <c r="H557" s="109"/>
      <c r="I557" s="109">
        <f>I558+I559</f>
        <v>74.300000000000011</v>
      </c>
      <c r="J557" s="74"/>
    </row>
    <row r="558" spans="1:18" s="53" customFormat="1" x14ac:dyDescent="0.25">
      <c r="A558" s="47"/>
      <c r="B558" s="7" t="s">
        <v>285</v>
      </c>
      <c r="C558" s="2">
        <v>1</v>
      </c>
      <c r="D558" s="2"/>
      <c r="E558" s="2"/>
      <c r="F558" s="2">
        <v>1</v>
      </c>
      <c r="G558" s="5"/>
      <c r="H558" s="5"/>
      <c r="I558" s="5">
        <v>33.6</v>
      </c>
      <c r="J558" s="52"/>
      <c r="K558" s="52"/>
      <c r="L558" s="52"/>
      <c r="M558" s="52"/>
      <c r="N558" s="52"/>
      <c r="O558" s="52"/>
      <c r="P558" s="52"/>
      <c r="Q558" s="52"/>
      <c r="R558" s="52"/>
    </row>
    <row r="559" spans="1:18" s="6" customFormat="1" x14ac:dyDescent="0.25">
      <c r="A559" s="47"/>
      <c r="B559" s="7" t="s">
        <v>286</v>
      </c>
      <c r="C559" s="2">
        <v>2</v>
      </c>
      <c r="D559" s="2"/>
      <c r="E559" s="2"/>
      <c r="F559" s="2">
        <v>1</v>
      </c>
      <c r="G559" s="5"/>
      <c r="H559" s="5"/>
      <c r="I559" s="5">
        <v>40.700000000000003</v>
      </c>
      <c r="J559" s="21"/>
      <c r="K559" s="21"/>
      <c r="L559" s="21"/>
      <c r="M559" s="21"/>
      <c r="N559" s="21"/>
      <c r="O559" s="21"/>
      <c r="P559" s="21"/>
      <c r="Q559" s="21"/>
      <c r="R559" s="21"/>
    </row>
    <row r="560" spans="1:18" s="70" customFormat="1" x14ac:dyDescent="0.25">
      <c r="A560" s="106">
        <v>143</v>
      </c>
      <c r="B560" s="111" t="s">
        <v>84</v>
      </c>
      <c r="C560" s="108">
        <v>1</v>
      </c>
      <c r="D560" s="108">
        <f>E560+F560</f>
        <v>2</v>
      </c>
      <c r="E560" s="108">
        <v>1</v>
      </c>
      <c r="F560" s="108">
        <v>1</v>
      </c>
      <c r="G560" s="109">
        <f>H560+I560</f>
        <v>20.100000000000001</v>
      </c>
      <c r="H560" s="109">
        <v>20.100000000000001</v>
      </c>
      <c r="I560" s="109"/>
      <c r="J560" s="69"/>
      <c r="K560" s="69"/>
      <c r="L560" s="69"/>
      <c r="M560" s="69"/>
      <c r="N560" s="69"/>
      <c r="O560" s="69"/>
      <c r="P560" s="69"/>
      <c r="Q560" s="69"/>
      <c r="R560" s="69"/>
    </row>
    <row r="561" spans="1:18" s="6" customFormat="1" x14ac:dyDescent="0.25">
      <c r="A561" s="47"/>
      <c r="B561" s="7" t="s">
        <v>287</v>
      </c>
      <c r="C561" s="2">
        <v>1</v>
      </c>
      <c r="D561" s="2"/>
      <c r="E561" s="2">
        <v>1</v>
      </c>
      <c r="F561" s="2"/>
      <c r="G561" s="5"/>
      <c r="H561" s="5">
        <v>20.100000000000001</v>
      </c>
      <c r="I561" s="5"/>
      <c r="J561" s="21"/>
      <c r="K561" s="21"/>
      <c r="L561" s="21"/>
      <c r="M561" s="21"/>
      <c r="N561" s="21"/>
      <c r="O561" s="21"/>
      <c r="P561" s="21"/>
      <c r="Q561" s="21"/>
      <c r="R561" s="21"/>
    </row>
    <row r="562" spans="1:18" x14ac:dyDescent="0.25">
      <c r="A562" s="106">
        <v>144</v>
      </c>
      <c r="B562" s="111" t="s">
        <v>158</v>
      </c>
      <c r="C562" s="108">
        <f>C563+C564</f>
        <v>4</v>
      </c>
      <c r="D562" s="108">
        <f>E562+F562</f>
        <v>2</v>
      </c>
      <c r="E562" s="108">
        <v>1</v>
      </c>
      <c r="F562" s="108">
        <v>1</v>
      </c>
      <c r="G562" s="109">
        <f>H562+I562</f>
        <v>42.3</v>
      </c>
      <c r="H562" s="109">
        <v>19.2</v>
      </c>
      <c r="I562" s="109">
        <v>23.1</v>
      </c>
    </row>
    <row r="563" spans="1:18" s="53" customFormat="1" x14ac:dyDescent="0.25">
      <c r="A563" s="47"/>
      <c r="B563" s="7" t="s">
        <v>309</v>
      </c>
      <c r="C563" s="2">
        <v>1</v>
      </c>
      <c r="D563" s="2"/>
      <c r="E563" s="2">
        <v>1</v>
      </c>
      <c r="F563" s="2"/>
      <c r="G563" s="5"/>
      <c r="H563" s="5">
        <v>19.2</v>
      </c>
      <c r="I563" s="5"/>
      <c r="J563" s="52"/>
      <c r="K563" s="52"/>
      <c r="L563" s="52"/>
      <c r="M563" s="52"/>
      <c r="N563" s="52"/>
      <c r="O563" s="52"/>
      <c r="P563" s="52"/>
      <c r="Q563" s="52"/>
      <c r="R563" s="52"/>
    </row>
    <row r="564" spans="1:18" s="6" customFormat="1" x14ac:dyDescent="0.25">
      <c r="A564" s="47"/>
      <c r="B564" s="7" t="s">
        <v>310</v>
      </c>
      <c r="C564" s="2">
        <v>3</v>
      </c>
      <c r="D564" s="2"/>
      <c r="E564" s="2"/>
      <c r="F564" s="2">
        <v>1</v>
      </c>
      <c r="G564" s="5"/>
      <c r="H564" s="5"/>
      <c r="I564" s="5">
        <v>23.1</v>
      </c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70" customFormat="1" x14ac:dyDescent="0.25">
      <c r="A565" s="106">
        <v>145</v>
      </c>
      <c r="B565" s="111" t="s">
        <v>85</v>
      </c>
      <c r="C565" s="108">
        <v>2</v>
      </c>
      <c r="D565" s="108">
        <f>E565+F565</f>
        <v>1</v>
      </c>
      <c r="E565" s="108">
        <v>1</v>
      </c>
      <c r="F565" s="108"/>
      <c r="G565" s="109">
        <v>30.5</v>
      </c>
      <c r="H565" s="109">
        <v>30.5</v>
      </c>
      <c r="I565" s="109"/>
      <c r="J565" s="69"/>
      <c r="K565" s="69"/>
      <c r="L565" s="69"/>
      <c r="M565" s="69"/>
      <c r="N565" s="69"/>
      <c r="O565" s="69"/>
      <c r="P565" s="69"/>
      <c r="Q565" s="69"/>
      <c r="R565" s="69"/>
    </row>
    <row r="566" spans="1:18" s="6" customFormat="1" x14ac:dyDescent="0.25">
      <c r="A566" s="47"/>
      <c r="B566" s="7" t="s">
        <v>288</v>
      </c>
      <c r="C566" s="2">
        <v>2</v>
      </c>
      <c r="D566" s="2"/>
      <c r="E566" s="2">
        <v>1</v>
      </c>
      <c r="F566" s="2"/>
      <c r="G566" s="5"/>
      <c r="H566" s="5">
        <v>30.5</v>
      </c>
      <c r="I566" s="5"/>
      <c r="J566" s="21"/>
      <c r="K566" s="21"/>
      <c r="L566" s="21"/>
      <c r="M566" s="21"/>
      <c r="N566" s="21"/>
      <c r="O566" s="21"/>
      <c r="P566" s="21"/>
      <c r="Q566" s="21"/>
      <c r="R566" s="21"/>
    </row>
    <row r="567" spans="1:18" s="70" customFormat="1" x14ac:dyDescent="0.25">
      <c r="A567" s="121">
        <v>146</v>
      </c>
      <c r="B567" s="120" t="s">
        <v>159</v>
      </c>
      <c r="C567" s="118">
        <f>C568+C569</f>
        <v>3</v>
      </c>
      <c r="D567" s="118">
        <f>E567+F567</f>
        <v>2</v>
      </c>
      <c r="E567" s="118">
        <v>1</v>
      </c>
      <c r="F567" s="118">
        <v>1</v>
      </c>
      <c r="G567" s="119">
        <f>H567+I567</f>
        <v>59.8</v>
      </c>
      <c r="H567" s="119">
        <v>29.9</v>
      </c>
      <c r="I567" s="119">
        <v>29.9</v>
      </c>
      <c r="J567" s="69"/>
      <c r="K567" s="69"/>
      <c r="L567" s="69"/>
      <c r="M567" s="69"/>
      <c r="N567" s="69"/>
      <c r="O567" s="69"/>
      <c r="P567" s="69"/>
      <c r="Q567" s="69"/>
      <c r="R567" s="69"/>
    </row>
    <row r="568" spans="1:18" s="6" customFormat="1" x14ac:dyDescent="0.25">
      <c r="A568" s="47"/>
      <c r="B568" s="32" t="s">
        <v>572</v>
      </c>
      <c r="C568" s="2">
        <v>1</v>
      </c>
      <c r="D568" s="2"/>
      <c r="E568" s="2">
        <v>1</v>
      </c>
      <c r="F568" s="2"/>
      <c r="G568" s="5"/>
      <c r="H568" s="5">
        <v>29.9</v>
      </c>
      <c r="I568" s="5"/>
      <c r="J568" s="21"/>
      <c r="K568" s="21"/>
      <c r="L568" s="21"/>
      <c r="M568" s="21"/>
      <c r="N568" s="21"/>
      <c r="O568" s="21"/>
      <c r="P568" s="21"/>
      <c r="Q568" s="21"/>
      <c r="R568" s="21"/>
    </row>
    <row r="569" spans="1:18" s="53" customFormat="1" x14ac:dyDescent="0.25">
      <c r="A569" s="47"/>
      <c r="B569" s="32" t="s">
        <v>573</v>
      </c>
      <c r="C569" s="2">
        <v>2</v>
      </c>
      <c r="D569" s="2"/>
      <c r="E569" s="2"/>
      <c r="F569" s="2">
        <v>1</v>
      </c>
      <c r="G569" s="5"/>
      <c r="H569" s="5"/>
      <c r="I569" s="5">
        <v>29.9</v>
      </c>
      <c r="J569" s="52"/>
      <c r="K569" s="52"/>
      <c r="L569" s="52"/>
      <c r="M569" s="52"/>
      <c r="N569" s="52"/>
      <c r="O569" s="52"/>
      <c r="P569" s="52"/>
      <c r="Q569" s="52"/>
      <c r="R569" s="52"/>
    </row>
    <row r="570" spans="1:18" x14ac:dyDescent="0.25">
      <c r="A570" s="106">
        <v>147</v>
      </c>
      <c r="B570" s="107" t="s">
        <v>86</v>
      </c>
      <c r="C570" s="108">
        <f>C571+C572</f>
        <v>8</v>
      </c>
      <c r="D570" s="108">
        <f>E570+F570</f>
        <v>2</v>
      </c>
      <c r="E570" s="108"/>
      <c r="F570" s="108">
        <v>2</v>
      </c>
      <c r="G570" s="109">
        <f>H570+I570</f>
        <v>65.7</v>
      </c>
      <c r="H570" s="109"/>
      <c r="I570" s="109">
        <f>I571+I572</f>
        <v>65.7</v>
      </c>
    </row>
    <row r="571" spans="1:18" s="6" customFormat="1" x14ac:dyDescent="0.25">
      <c r="A571" s="47"/>
      <c r="B571" s="32" t="s">
        <v>289</v>
      </c>
      <c r="C571" s="2">
        <v>5</v>
      </c>
      <c r="D571" s="2"/>
      <c r="E571" s="2"/>
      <c r="F571" s="2">
        <v>1</v>
      </c>
      <c r="G571" s="5"/>
      <c r="H571" s="5"/>
      <c r="I571" s="5">
        <v>32.1</v>
      </c>
      <c r="J571" s="21"/>
      <c r="K571" s="21"/>
      <c r="L571" s="21"/>
      <c r="M571" s="21"/>
      <c r="N571" s="21"/>
      <c r="O571" s="21"/>
      <c r="P571" s="21"/>
      <c r="Q571" s="21"/>
      <c r="R571" s="21"/>
    </row>
    <row r="572" spans="1:18" s="6" customFormat="1" x14ac:dyDescent="0.25">
      <c r="A572" s="47"/>
      <c r="B572" s="32" t="s">
        <v>290</v>
      </c>
      <c r="C572" s="2">
        <v>3</v>
      </c>
      <c r="D572" s="2"/>
      <c r="E572" s="2"/>
      <c r="F572" s="2">
        <v>1</v>
      </c>
      <c r="G572" s="5"/>
      <c r="H572" s="5"/>
      <c r="I572" s="5">
        <v>33.6</v>
      </c>
      <c r="J572" s="21"/>
      <c r="K572" s="21"/>
      <c r="L572" s="21"/>
      <c r="M572" s="21"/>
      <c r="N572" s="21"/>
      <c r="O572" s="21"/>
      <c r="P572" s="21"/>
      <c r="Q572" s="21"/>
      <c r="R572" s="21"/>
    </row>
    <row r="573" spans="1:18" x14ac:dyDescent="0.25">
      <c r="A573" s="106">
        <v>148</v>
      </c>
      <c r="B573" s="107" t="s">
        <v>87</v>
      </c>
      <c r="C573" s="108">
        <v>2</v>
      </c>
      <c r="D573" s="108">
        <f>E573+F573</f>
        <v>1</v>
      </c>
      <c r="E573" s="108"/>
      <c r="F573" s="108">
        <v>1</v>
      </c>
      <c r="G573" s="109">
        <v>40</v>
      </c>
      <c r="H573" s="109"/>
      <c r="I573" s="109">
        <v>40</v>
      </c>
    </row>
    <row r="574" spans="1:18" s="6" customFormat="1" x14ac:dyDescent="0.25">
      <c r="A574" s="47"/>
      <c r="B574" s="32" t="s">
        <v>291</v>
      </c>
      <c r="C574" s="2">
        <v>2</v>
      </c>
      <c r="D574" s="2"/>
      <c r="E574" s="2"/>
      <c r="F574" s="2">
        <v>1</v>
      </c>
      <c r="G574" s="5"/>
      <c r="H574" s="5"/>
      <c r="I574" s="5">
        <v>40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s="53" customFormat="1" x14ac:dyDescent="0.25">
      <c r="A575" s="122">
        <v>149</v>
      </c>
      <c r="B575" s="107" t="s">
        <v>674</v>
      </c>
      <c r="C575" s="108">
        <v>1</v>
      </c>
      <c r="D575" s="108">
        <v>1</v>
      </c>
      <c r="E575" s="108">
        <v>0</v>
      </c>
      <c r="F575" s="108">
        <v>1</v>
      </c>
      <c r="G575" s="109">
        <v>24.1</v>
      </c>
      <c r="H575" s="109">
        <v>0</v>
      </c>
      <c r="I575" s="109">
        <v>24.1</v>
      </c>
      <c r="J575" s="52"/>
      <c r="K575" s="52"/>
      <c r="L575" s="52"/>
      <c r="M575" s="52"/>
      <c r="N575" s="52"/>
      <c r="O575" s="52"/>
      <c r="P575" s="52"/>
      <c r="Q575" s="52"/>
      <c r="R575" s="52"/>
    </row>
    <row r="576" spans="1:18" s="6" customFormat="1" x14ac:dyDescent="0.25">
      <c r="A576" s="47"/>
      <c r="B576" s="32" t="s">
        <v>675</v>
      </c>
      <c r="C576" s="2">
        <v>1</v>
      </c>
      <c r="D576" s="2"/>
      <c r="E576" s="2"/>
      <c r="F576" s="2">
        <v>1</v>
      </c>
      <c r="G576" s="5"/>
      <c r="H576" s="5"/>
      <c r="I576" s="5">
        <v>24.1</v>
      </c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x14ac:dyDescent="0.25">
      <c r="A577" s="106">
        <v>150</v>
      </c>
      <c r="B577" s="107" t="s">
        <v>160</v>
      </c>
      <c r="C577" s="108">
        <v>30</v>
      </c>
      <c r="D577" s="108">
        <f>E577+F577</f>
        <v>11</v>
      </c>
      <c r="E577" s="108">
        <v>9</v>
      </c>
      <c r="F577" s="108">
        <v>2</v>
      </c>
      <c r="G577" s="109">
        <f>H577+I577</f>
        <v>404.5</v>
      </c>
      <c r="H577" s="109">
        <v>336.9</v>
      </c>
      <c r="I577" s="109">
        <v>67.599999999999994</v>
      </c>
    </row>
    <row r="578" spans="1:18" s="6" customFormat="1" x14ac:dyDescent="0.25">
      <c r="A578" s="47"/>
      <c r="B578" s="32" t="s">
        <v>564</v>
      </c>
      <c r="C578" s="2">
        <v>2</v>
      </c>
      <c r="D578" s="2"/>
      <c r="E578" s="2">
        <v>1</v>
      </c>
      <c r="F578" s="2"/>
      <c r="G578" s="5"/>
      <c r="H578" s="5">
        <v>35.6</v>
      </c>
      <c r="I578" s="5"/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565</v>
      </c>
      <c r="C579" s="2">
        <v>1</v>
      </c>
      <c r="D579" s="2"/>
      <c r="E579" s="2">
        <v>1</v>
      </c>
      <c r="F579" s="2"/>
      <c r="G579" s="5"/>
      <c r="H579" s="5">
        <v>36.1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566</v>
      </c>
      <c r="C580" s="2">
        <v>1</v>
      </c>
      <c r="D580" s="2"/>
      <c r="E580" s="2">
        <v>1</v>
      </c>
      <c r="F580" s="2"/>
      <c r="G580" s="5"/>
      <c r="H580" s="5">
        <v>30.1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567</v>
      </c>
      <c r="C581" s="2">
        <v>2</v>
      </c>
      <c r="D581" s="2"/>
      <c r="E581" s="2">
        <v>1</v>
      </c>
      <c r="F581" s="2"/>
      <c r="G581" s="5"/>
      <c r="H581" s="5">
        <v>35.9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568</v>
      </c>
      <c r="C582" s="2">
        <v>3</v>
      </c>
      <c r="D582" s="2"/>
      <c r="E582" s="2">
        <v>1</v>
      </c>
      <c r="F582" s="2"/>
      <c r="G582" s="5"/>
      <c r="H582" s="5">
        <v>44.2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569</v>
      </c>
      <c r="C583" s="2">
        <v>4</v>
      </c>
      <c r="D583" s="2"/>
      <c r="E583" s="2">
        <v>1</v>
      </c>
      <c r="F583" s="2"/>
      <c r="G583" s="5"/>
      <c r="H583" s="5">
        <v>36.200000000000003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559</v>
      </c>
      <c r="C584" s="2">
        <v>4</v>
      </c>
      <c r="D584" s="2"/>
      <c r="E584" s="2">
        <v>1</v>
      </c>
      <c r="F584" s="2"/>
      <c r="G584" s="5"/>
      <c r="H584" s="5">
        <v>36.9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560</v>
      </c>
      <c r="C585" s="2">
        <v>7</v>
      </c>
      <c r="D585" s="2"/>
      <c r="E585" s="2"/>
      <c r="F585" s="2">
        <v>1</v>
      </c>
      <c r="G585" s="5"/>
      <c r="H585" s="5"/>
      <c r="I585" s="5">
        <v>29.4</v>
      </c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561</v>
      </c>
      <c r="C586" s="2">
        <v>2</v>
      </c>
      <c r="D586" s="2"/>
      <c r="E586" s="2">
        <v>1</v>
      </c>
      <c r="F586" s="2"/>
      <c r="G586" s="5"/>
      <c r="H586" s="5">
        <v>36.5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47"/>
      <c r="B587" s="32" t="s">
        <v>562</v>
      </c>
      <c r="C587" s="2">
        <v>1</v>
      </c>
      <c r="D587" s="2"/>
      <c r="E587" s="2">
        <v>1</v>
      </c>
      <c r="F587" s="2"/>
      <c r="G587" s="5"/>
      <c r="H587" s="5">
        <v>45.4</v>
      </c>
      <c r="I587" s="5"/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s="6" customFormat="1" x14ac:dyDescent="0.25">
      <c r="A588" s="47"/>
      <c r="B588" s="32" t="s">
        <v>563</v>
      </c>
      <c r="C588" s="2">
        <v>3</v>
      </c>
      <c r="D588" s="2"/>
      <c r="E588" s="2"/>
      <c r="F588" s="2">
        <v>1</v>
      </c>
      <c r="G588" s="5"/>
      <c r="H588" s="5"/>
      <c r="I588" s="5">
        <v>38.200000000000003</v>
      </c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x14ac:dyDescent="0.25">
      <c r="A589" s="106">
        <v>151</v>
      </c>
      <c r="B589" s="107" t="s">
        <v>88</v>
      </c>
      <c r="C589" s="108">
        <f>C590+C591</f>
        <v>4</v>
      </c>
      <c r="D589" s="108">
        <f>E589+F589</f>
        <v>2</v>
      </c>
      <c r="E589" s="108">
        <v>2</v>
      </c>
      <c r="F589" s="108"/>
      <c r="G589" s="109">
        <f>H589+I589</f>
        <v>75.400000000000006</v>
      </c>
      <c r="H589" s="109">
        <f>H590+H591</f>
        <v>75.400000000000006</v>
      </c>
      <c r="I589" s="109"/>
    </row>
    <row r="590" spans="1:18" s="6" customFormat="1" x14ac:dyDescent="0.25">
      <c r="A590" s="47"/>
      <c r="B590" s="32" t="s">
        <v>292</v>
      </c>
      <c r="C590" s="2">
        <v>3</v>
      </c>
      <c r="D590" s="2"/>
      <c r="E590" s="2">
        <v>1</v>
      </c>
      <c r="F590" s="2"/>
      <c r="G590" s="5"/>
      <c r="H590" s="5">
        <v>37.5</v>
      </c>
      <c r="I590" s="5"/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s="6" customFormat="1" x14ac:dyDescent="0.25">
      <c r="A591" s="47"/>
      <c r="B591" s="32" t="s">
        <v>293</v>
      </c>
      <c r="C591" s="2">
        <v>1</v>
      </c>
      <c r="D591" s="2"/>
      <c r="E591" s="2">
        <v>1</v>
      </c>
      <c r="F591" s="2"/>
      <c r="G591" s="5"/>
      <c r="H591" s="5">
        <v>37.9</v>
      </c>
      <c r="I591" s="5"/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x14ac:dyDescent="0.25">
      <c r="A592" s="106">
        <v>152</v>
      </c>
      <c r="B592" s="107" t="s">
        <v>161</v>
      </c>
      <c r="C592" s="108">
        <v>5</v>
      </c>
      <c r="D592" s="108">
        <f>E592+F592</f>
        <v>4</v>
      </c>
      <c r="E592" s="108">
        <v>3</v>
      </c>
      <c r="F592" s="108">
        <v>1</v>
      </c>
      <c r="G592" s="109">
        <f>H592+I592</f>
        <v>185.7</v>
      </c>
      <c r="H592" s="109">
        <v>140</v>
      </c>
      <c r="I592" s="109">
        <v>45.7</v>
      </c>
    </row>
    <row r="593" spans="1:18" s="6" customFormat="1" x14ac:dyDescent="0.25">
      <c r="A593" s="47"/>
      <c r="B593" s="32" t="s">
        <v>550</v>
      </c>
      <c r="C593" s="2">
        <v>1</v>
      </c>
      <c r="D593" s="2"/>
      <c r="E593" s="2">
        <v>1</v>
      </c>
      <c r="F593" s="2"/>
      <c r="G593" s="5"/>
      <c r="H593" s="5">
        <v>46.4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s="53" customFormat="1" x14ac:dyDescent="0.25">
      <c r="A594" s="47"/>
      <c r="B594" s="32" t="s">
        <v>551</v>
      </c>
      <c r="C594" s="2">
        <v>1</v>
      </c>
      <c r="D594" s="2"/>
      <c r="E594" s="2">
        <v>1</v>
      </c>
      <c r="F594" s="2"/>
      <c r="G594" s="5"/>
      <c r="H594" s="5">
        <v>46.7</v>
      </c>
      <c r="I594" s="5"/>
      <c r="J594" s="52"/>
      <c r="K594" s="52"/>
      <c r="L594" s="52"/>
      <c r="M594" s="52"/>
      <c r="N594" s="52"/>
      <c r="O594" s="52"/>
      <c r="P594" s="52"/>
      <c r="Q594" s="52"/>
      <c r="R594" s="52"/>
    </row>
    <row r="595" spans="1:18" s="6" customFormat="1" x14ac:dyDescent="0.25">
      <c r="A595" s="47"/>
      <c r="B595" s="32" t="s">
        <v>553</v>
      </c>
      <c r="C595" s="2">
        <v>1</v>
      </c>
      <c r="D595" s="2"/>
      <c r="E595" s="2">
        <v>1</v>
      </c>
      <c r="F595" s="2"/>
      <c r="G595" s="5"/>
      <c r="H595" s="5">
        <v>46.9</v>
      </c>
      <c r="I595" s="5"/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53" customFormat="1" x14ac:dyDescent="0.25">
      <c r="A596" s="47"/>
      <c r="B596" s="32" t="s">
        <v>558</v>
      </c>
      <c r="C596" s="2">
        <v>2</v>
      </c>
      <c r="D596" s="17"/>
      <c r="E596" s="8"/>
      <c r="F596" s="8">
        <v>1</v>
      </c>
      <c r="G596" s="89"/>
      <c r="H596" s="90"/>
      <c r="I596" s="90">
        <v>45.7</v>
      </c>
      <c r="J596" s="52"/>
      <c r="K596" s="52"/>
      <c r="L596" s="52"/>
      <c r="M596" s="52"/>
      <c r="N596" s="52"/>
      <c r="O596" s="52"/>
      <c r="P596" s="52"/>
      <c r="Q596" s="52"/>
      <c r="R596" s="52"/>
    </row>
    <row r="597" spans="1:18" s="6" customFormat="1" ht="31.5" x14ac:dyDescent="0.25">
      <c r="A597" s="28"/>
      <c r="B597" s="41" t="s">
        <v>17</v>
      </c>
      <c r="C597" s="1"/>
      <c r="D597" s="1"/>
      <c r="E597" s="1"/>
      <c r="F597" s="1"/>
      <c r="G597" s="55">
        <v>16291.32</v>
      </c>
      <c r="H597" s="4">
        <v>9905.7199999999993</v>
      </c>
      <c r="I597" s="4">
        <v>6385.8</v>
      </c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6" customFormat="1" ht="54" customHeight="1" x14ac:dyDescent="0.25">
      <c r="A598" s="28"/>
      <c r="B598" s="42" t="s">
        <v>574</v>
      </c>
      <c r="C598" s="2"/>
      <c r="D598" s="17"/>
      <c r="E598" s="8"/>
      <c r="F598" s="8"/>
      <c r="G598" s="98"/>
      <c r="H598" s="90"/>
      <c r="I598" s="90"/>
      <c r="J598" s="21"/>
      <c r="K598" s="21"/>
      <c r="L598" s="21"/>
      <c r="M598" s="21"/>
      <c r="N598" s="21"/>
      <c r="O598" s="21"/>
      <c r="P598" s="21"/>
      <c r="Q598" s="21"/>
      <c r="R598" s="21"/>
    </row>
    <row r="599" spans="1:18" s="78" customFormat="1" ht="33.75" customHeight="1" x14ac:dyDescent="0.25">
      <c r="A599" s="12"/>
      <c r="B599" s="41" t="s">
        <v>17</v>
      </c>
      <c r="C599" s="1">
        <f t="shared" ref="C599:I599" si="0">C600+C609+C617+C620+C623+C625+C627+C629+C631+C633+C636+C638+C640+C642+C644+C646+C648+C651+C653+C655+C658+C661+C663+C665+C667++C673+C675+C677</f>
        <v>94</v>
      </c>
      <c r="D599" s="1">
        <f t="shared" si="0"/>
        <v>52</v>
      </c>
      <c r="E599" s="1">
        <f t="shared" si="0"/>
        <v>35</v>
      </c>
      <c r="F599" s="1">
        <f t="shared" si="0"/>
        <v>16</v>
      </c>
      <c r="G599" s="87">
        <f t="shared" si="0"/>
        <v>2168.9000000000005</v>
      </c>
      <c r="H599" s="87">
        <f t="shared" si="0"/>
        <v>1455</v>
      </c>
      <c r="I599" s="87">
        <f t="shared" si="0"/>
        <v>713.9</v>
      </c>
      <c r="J599" s="77"/>
      <c r="K599" s="76"/>
      <c r="L599" s="76"/>
      <c r="M599" s="76"/>
      <c r="N599" s="76"/>
      <c r="O599" s="76"/>
      <c r="P599" s="76"/>
      <c r="Q599" s="76"/>
      <c r="R599" s="76"/>
    </row>
    <row r="600" spans="1:18" s="81" customFormat="1" x14ac:dyDescent="0.25">
      <c r="A600" s="79">
        <v>1</v>
      </c>
      <c r="B600" s="35" t="s">
        <v>575</v>
      </c>
      <c r="C600" s="1">
        <f>C601+C602+C603+C604+C605+C606+C607+C608</f>
        <v>14</v>
      </c>
      <c r="D600" s="12">
        <v>8</v>
      </c>
      <c r="E600" s="12">
        <v>4</v>
      </c>
      <c r="F600" s="12">
        <v>3</v>
      </c>
      <c r="G600" s="91">
        <f>H600+I600</f>
        <v>305.3</v>
      </c>
      <c r="H600" s="92">
        <f>H602+H603+H604+H605+H608</f>
        <v>185.5</v>
      </c>
      <c r="I600" s="92">
        <f>I601+I606+I607</f>
        <v>119.80000000000001</v>
      </c>
      <c r="J600" s="80"/>
      <c r="K600" s="80"/>
      <c r="L600" s="80"/>
      <c r="M600" s="80"/>
      <c r="N600" s="80"/>
      <c r="O600" s="80"/>
      <c r="P600" s="80"/>
      <c r="Q600" s="80"/>
      <c r="R600" s="80"/>
    </row>
    <row r="601" spans="1:18" s="6" customFormat="1" x14ac:dyDescent="0.25">
      <c r="A601" s="28"/>
      <c r="B601" s="16" t="s">
        <v>580</v>
      </c>
      <c r="C601" s="2">
        <v>2</v>
      </c>
      <c r="D601" s="17"/>
      <c r="E601" s="8"/>
      <c r="F601" s="8">
        <v>1</v>
      </c>
      <c r="G601" s="98"/>
      <c r="H601" s="90"/>
      <c r="I601" s="90">
        <v>33.6</v>
      </c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28"/>
      <c r="B602" s="16" t="s">
        <v>581</v>
      </c>
      <c r="C602" s="2">
        <v>1</v>
      </c>
      <c r="D602" s="17"/>
      <c r="E602" s="8">
        <v>1</v>
      </c>
      <c r="F602" s="8"/>
      <c r="G602" s="98"/>
      <c r="H602" s="90">
        <v>53.3</v>
      </c>
      <c r="I602" s="90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6" customFormat="1" x14ac:dyDescent="0.25">
      <c r="A603" s="28"/>
      <c r="B603" s="16" t="s">
        <v>582</v>
      </c>
      <c r="C603" s="2">
        <v>1</v>
      </c>
      <c r="D603" s="17"/>
      <c r="E603" s="8">
        <v>1</v>
      </c>
      <c r="F603" s="8"/>
      <c r="G603" s="98"/>
      <c r="H603" s="90">
        <v>33.1</v>
      </c>
      <c r="I603" s="90"/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583</v>
      </c>
      <c r="C604" s="2">
        <v>1</v>
      </c>
      <c r="D604" s="17"/>
      <c r="E604" s="8">
        <v>1</v>
      </c>
      <c r="F604" s="8"/>
      <c r="G604" s="98"/>
      <c r="H604" s="90">
        <v>32.700000000000003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584</v>
      </c>
      <c r="C605" s="2">
        <v>1</v>
      </c>
      <c r="D605" s="17"/>
      <c r="E605" s="8">
        <v>1</v>
      </c>
      <c r="F605" s="8"/>
      <c r="G605" s="98"/>
      <c r="H605" s="90">
        <v>33.4</v>
      </c>
      <c r="I605" s="90"/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585</v>
      </c>
      <c r="C606" s="2">
        <v>6</v>
      </c>
      <c r="D606" s="17"/>
      <c r="E606" s="8"/>
      <c r="F606" s="8">
        <v>1</v>
      </c>
      <c r="G606" s="98"/>
      <c r="H606" s="90"/>
      <c r="I606" s="90">
        <v>52.8</v>
      </c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586</v>
      </c>
      <c r="C607" s="2">
        <v>1</v>
      </c>
      <c r="D607" s="17"/>
      <c r="E607" s="8"/>
      <c r="F607" s="8">
        <v>1</v>
      </c>
      <c r="G607" s="98"/>
      <c r="H607" s="90"/>
      <c r="I607" s="90">
        <v>33.4</v>
      </c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6" customFormat="1" x14ac:dyDescent="0.25">
      <c r="A608" s="28"/>
      <c r="B608" s="16" t="s">
        <v>587</v>
      </c>
      <c r="C608" s="2">
        <v>1</v>
      </c>
      <c r="D608" s="17"/>
      <c r="E608" s="8">
        <v>1</v>
      </c>
      <c r="F608" s="8"/>
      <c r="G608" s="98"/>
      <c r="H608" s="90">
        <v>33</v>
      </c>
      <c r="I608" s="90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81" customFormat="1" x14ac:dyDescent="0.25">
      <c r="A609" s="79">
        <v>2</v>
      </c>
      <c r="B609" s="35" t="s">
        <v>48</v>
      </c>
      <c r="C609" s="1">
        <f>C610+C611+C612+C613+C614+C615+C616</f>
        <v>7</v>
      </c>
      <c r="D609" s="12">
        <f>E609+F609</f>
        <v>7</v>
      </c>
      <c r="E609" s="12">
        <v>7</v>
      </c>
      <c r="F609" s="12"/>
      <c r="G609" s="91">
        <f>H609+I609</f>
        <v>244.7</v>
      </c>
      <c r="H609" s="92">
        <f>H610+H611+H612+H613+H614+H615+H616</f>
        <v>244.7</v>
      </c>
      <c r="I609" s="92"/>
      <c r="J609" s="80"/>
      <c r="K609" s="80"/>
      <c r="L609" s="80"/>
      <c r="M609" s="80"/>
      <c r="N609" s="80"/>
      <c r="O609" s="80"/>
      <c r="P609" s="80"/>
      <c r="Q609" s="80"/>
      <c r="R609" s="80"/>
    </row>
    <row r="610" spans="1:18" s="6" customFormat="1" x14ac:dyDescent="0.25">
      <c r="A610" s="28"/>
      <c r="B610" s="16" t="s">
        <v>588</v>
      </c>
      <c r="C610" s="2">
        <v>1</v>
      </c>
      <c r="D610" s="17"/>
      <c r="E610" s="8">
        <v>1</v>
      </c>
      <c r="F610" s="8"/>
      <c r="G610" s="98"/>
      <c r="H610" s="90">
        <v>32.799999999999997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6" customFormat="1" x14ac:dyDescent="0.25">
      <c r="A611" s="28"/>
      <c r="B611" s="16" t="s">
        <v>589</v>
      </c>
      <c r="C611" s="2">
        <v>1</v>
      </c>
      <c r="D611" s="17"/>
      <c r="E611" s="8">
        <v>1</v>
      </c>
      <c r="F611" s="8"/>
      <c r="G611" s="98"/>
      <c r="H611" s="90">
        <v>31.4</v>
      </c>
      <c r="I611" s="90"/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6" customFormat="1" x14ac:dyDescent="0.25">
      <c r="A612" s="28"/>
      <c r="B612" s="16" t="s">
        <v>590</v>
      </c>
      <c r="C612" s="2">
        <v>1</v>
      </c>
      <c r="D612" s="17"/>
      <c r="E612" s="8">
        <v>1</v>
      </c>
      <c r="F612" s="8"/>
      <c r="G612" s="98"/>
      <c r="H612" s="90">
        <v>33.1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591</v>
      </c>
      <c r="C613" s="2">
        <v>1</v>
      </c>
      <c r="D613" s="17"/>
      <c r="E613" s="8">
        <v>1</v>
      </c>
      <c r="F613" s="8"/>
      <c r="G613" s="98"/>
      <c r="H613" s="90">
        <v>32.700000000000003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592</v>
      </c>
      <c r="C614" s="2">
        <v>1</v>
      </c>
      <c r="D614" s="17"/>
      <c r="E614" s="8">
        <v>1</v>
      </c>
      <c r="F614" s="8"/>
      <c r="G614" s="98"/>
      <c r="H614" s="90">
        <v>50.2</v>
      </c>
      <c r="I614" s="90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593</v>
      </c>
      <c r="C615" s="2">
        <v>1</v>
      </c>
      <c r="D615" s="17"/>
      <c r="E615" s="8">
        <v>1</v>
      </c>
      <c r="F615" s="8"/>
      <c r="G615" s="98"/>
      <c r="H615" s="90">
        <v>32.200000000000003</v>
      </c>
      <c r="I615" s="90"/>
      <c r="J615" s="23"/>
      <c r="K615" s="21"/>
      <c r="L615" s="21"/>
      <c r="M615" s="21"/>
      <c r="N615" s="21"/>
      <c r="O615" s="21"/>
      <c r="P615" s="21"/>
      <c r="Q615" s="21"/>
      <c r="R615" s="21"/>
    </row>
    <row r="616" spans="1:18" s="6" customFormat="1" x14ac:dyDescent="0.25">
      <c r="A616" s="28"/>
      <c r="B616" s="16" t="s">
        <v>594</v>
      </c>
      <c r="C616" s="2">
        <v>1</v>
      </c>
      <c r="D616" s="17"/>
      <c r="E616" s="8">
        <v>1</v>
      </c>
      <c r="F616" s="8"/>
      <c r="G616" s="98"/>
      <c r="H616" s="90">
        <v>32.299999999999997</v>
      </c>
      <c r="I616" s="90"/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81" customFormat="1" x14ac:dyDescent="0.25">
      <c r="A617" s="79">
        <v>3</v>
      </c>
      <c r="B617" s="35" t="s">
        <v>576</v>
      </c>
      <c r="C617" s="1">
        <f>C618+C619</f>
        <v>6</v>
      </c>
      <c r="D617" s="12">
        <f>E617+F617</f>
        <v>2</v>
      </c>
      <c r="E617" s="12">
        <v>1</v>
      </c>
      <c r="F617" s="12">
        <v>1</v>
      </c>
      <c r="G617" s="91">
        <f>H617+I617</f>
        <v>102.80000000000001</v>
      </c>
      <c r="H617" s="92">
        <v>51.2</v>
      </c>
      <c r="I617" s="92">
        <v>51.6</v>
      </c>
      <c r="J617" s="80"/>
      <c r="K617" s="80"/>
      <c r="L617" s="80"/>
      <c r="M617" s="80"/>
      <c r="N617" s="80"/>
      <c r="O617" s="80"/>
      <c r="P617" s="80"/>
      <c r="Q617" s="80"/>
      <c r="R617" s="80"/>
    </row>
    <row r="618" spans="1:18" s="6" customFormat="1" x14ac:dyDescent="0.25">
      <c r="A618" s="28"/>
      <c r="B618" s="16" t="s">
        <v>595</v>
      </c>
      <c r="C618" s="2">
        <v>3</v>
      </c>
      <c r="D618" s="17"/>
      <c r="E618" s="8"/>
      <c r="F618" s="8">
        <v>1</v>
      </c>
      <c r="G618" s="98"/>
      <c r="H618" s="90"/>
      <c r="I618" s="90">
        <v>51.6</v>
      </c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6" customFormat="1" x14ac:dyDescent="0.25">
      <c r="A619" s="28"/>
      <c r="B619" s="16" t="s">
        <v>596</v>
      </c>
      <c r="C619" s="2">
        <v>3</v>
      </c>
      <c r="D619" s="17"/>
      <c r="E619" s="8">
        <v>1</v>
      </c>
      <c r="F619" s="8"/>
      <c r="G619" s="98"/>
      <c r="H619" s="90">
        <v>51.2</v>
      </c>
      <c r="I619" s="90"/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70" customFormat="1" x14ac:dyDescent="0.25">
      <c r="A620" s="68">
        <v>4</v>
      </c>
      <c r="B620" s="35" t="s">
        <v>34</v>
      </c>
      <c r="C620" s="1">
        <f>C621+C622</f>
        <v>2</v>
      </c>
      <c r="D620" s="12">
        <f>E620+F620</f>
        <v>2</v>
      </c>
      <c r="E620" s="72"/>
      <c r="F620" s="72">
        <v>2</v>
      </c>
      <c r="G620" s="88">
        <f>H620+I620</f>
        <v>79.099999999999994</v>
      </c>
      <c r="H620" s="89"/>
      <c r="I620" s="89">
        <f>I621+I622</f>
        <v>79.099999999999994</v>
      </c>
      <c r="J620" s="69"/>
      <c r="K620" s="69"/>
      <c r="L620" s="69"/>
      <c r="M620" s="69"/>
      <c r="N620" s="69"/>
      <c r="O620" s="69"/>
      <c r="P620" s="69"/>
      <c r="Q620" s="69"/>
      <c r="R620" s="69"/>
    </row>
    <row r="621" spans="1:18" s="6" customFormat="1" x14ac:dyDescent="0.25">
      <c r="A621" s="28"/>
      <c r="B621" s="16" t="s">
        <v>598</v>
      </c>
      <c r="C621" s="2">
        <v>1</v>
      </c>
      <c r="D621" s="17"/>
      <c r="E621" s="8"/>
      <c r="F621" s="8">
        <v>1</v>
      </c>
      <c r="G621" s="98"/>
      <c r="H621" s="90"/>
      <c r="I621" s="90">
        <v>44.9</v>
      </c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6" customFormat="1" x14ac:dyDescent="0.25">
      <c r="A622" s="28"/>
      <c r="B622" s="16" t="s">
        <v>599</v>
      </c>
      <c r="C622" s="2">
        <v>1</v>
      </c>
      <c r="D622" s="17"/>
      <c r="E622" s="8"/>
      <c r="F622" s="8">
        <v>1</v>
      </c>
      <c r="G622" s="98"/>
      <c r="H622" s="90"/>
      <c r="I622" s="90">
        <v>34.200000000000003</v>
      </c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70" customFormat="1" x14ac:dyDescent="0.25">
      <c r="A623" s="68">
        <v>5</v>
      </c>
      <c r="B623" s="35" t="s">
        <v>69</v>
      </c>
      <c r="C623" s="1">
        <v>2</v>
      </c>
      <c r="D623" s="12">
        <v>1</v>
      </c>
      <c r="E623" s="72"/>
      <c r="F623" s="72">
        <v>1</v>
      </c>
      <c r="G623" s="88">
        <v>42.9</v>
      </c>
      <c r="H623" s="89"/>
      <c r="I623" s="89">
        <v>42.9</v>
      </c>
      <c r="J623" s="69"/>
      <c r="K623" s="69"/>
      <c r="L623" s="69"/>
      <c r="M623" s="69"/>
      <c r="N623" s="69"/>
      <c r="O623" s="69"/>
      <c r="P623" s="69"/>
      <c r="Q623" s="69"/>
      <c r="R623" s="69"/>
    </row>
    <row r="624" spans="1:18" s="6" customFormat="1" x14ac:dyDescent="0.25">
      <c r="A624" s="28"/>
      <c r="B624" s="16" t="s">
        <v>600</v>
      </c>
      <c r="C624" s="2">
        <v>2</v>
      </c>
      <c r="D624" s="17"/>
      <c r="E624" s="8"/>
      <c r="F624" s="8">
        <v>1</v>
      </c>
      <c r="G624" s="98"/>
      <c r="H624" s="90"/>
      <c r="I624" s="90">
        <v>42.9</v>
      </c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70" customFormat="1" x14ac:dyDescent="0.25">
      <c r="A625" s="68">
        <v>6</v>
      </c>
      <c r="B625" s="35" t="s">
        <v>22</v>
      </c>
      <c r="C625" s="1">
        <v>2</v>
      </c>
      <c r="D625" s="12">
        <v>1</v>
      </c>
      <c r="E625" s="72">
        <v>1</v>
      </c>
      <c r="F625" s="72"/>
      <c r="G625" s="88">
        <v>53.9</v>
      </c>
      <c r="H625" s="88">
        <v>53.9</v>
      </c>
      <c r="I625" s="89"/>
      <c r="J625" s="69"/>
      <c r="K625" s="69"/>
      <c r="L625" s="69"/>
      <c r="M625" s="69"/>
      <c r="N625" s="69"/>
      <c r="O625" s="69"/>
      <c r="P625" s="69"/>
      <c r="Q625" s="69"/>
      <c r="R625" s="69"/>
    </row>
    <row r="626" spans="1:18" s="6" customFormat="1" x14ac:dyDescent="0.25">
      <c r="A626" s="28"/>
      <c r="B626" s="16" t="s">
        <v>570</v>
      </c>
      <c r="C626" s="2">
        <v>2</v>
      </c>
      <c r="D626" s="17"/>
      <c r="E626" s="8">
        <v>1</v>
      </c>
      <c r="F626" s="8"/>
      <c r="G626" s="98"/>
      <c r="H626" s="90">
        <v>53.9</v>
      </c>
      <c r="I626" s="90"/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70" customFormat="1" x14ac:dyDescent="0.25">
      <c r="A627" s="68">
        <v>7</v>
      </c>
      <c r="B627" s="43" t="s">
        <v>578</v>
      </c>
      <c r="C627" s="1">
        <v>1</v>
      </c>
      <c r="D627" s="12">
        <v>1</v>
      </c>
      <c r="E627" s="72">
        <v>1</v>
      </c>
      <c r="F627" s="72"/>
      <c r="G627" s="88">
        <v>41.9</v>
      </c>
      <c r="H627" s="89">
        <v>41.9</v>
      </c>
      <c r="I627" s="89"/>
      <c r="J627" s="69"/>
      <c r="K627" s="69"/>
      <c r="L627" s="69"/>
      <c r="M627" s="69"/>
      <c r="N627" s="69"/>
      <c r="O627" s="69"/>
      <c r="P627" s="69"/>
      <c r="Q627" s="69"/>
      <c r="R627" s="69"/>
    </row>
    <row r="628" spans="1:18" s="6" customFormat="1" x14ac:dyDescent="0.25">
      <c r="A628" s="48"/>
      <c r="B628" s="18" t="s">
        <v>601</v>
      </c>
      <c r="C628" s="10">
        <v>1</v>
      </c>
      <c r="D628" s="24"/>
      <c r="E628" s="25">
        <v>1</v>
      </c>
      <c r="F628" s="25"/>
      <c r="G628" s="93"/>
      <c r="H628" s="94">
        <v>41.9</v>
      </c>
      <c r="I628" s="94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70" customFormat="1" x14ac:dyDescent="0.25">
      <c r="A629" s="12">
        <v>8</v>
      </c>
      <c r="B629" s="34" t="s">
        <v>51</v>
      </c>
      <c r="C629" s="1">
        <v>1</v>
      </c>
      <c r="D629" s="1">
        <v>1</v>
      </c>
      <c r="E629" s="1">
        <v>1</v>
      </c>
      <c r="F629" s="1"/>
      <c r="G629" s="4">
        <v>34.299999999999997</v>
      </c>
      <c r="H629" s="4">
        <v>34.299999999999997</v>
      </c>
      <c r="I629" s="4"/>
      <c r="J629" s="69"/>
      <c r="K629" s="69"/>
      <c r="L629" s="69"/>
      <c r="M629" s="69"/>
      <c r="N629" s="69"/>
      <c r="O629" s="69"/>
      <c r="P629" s="69"/>
      <c r="Q629" s="69"/>
      <c r="R629" s="69"/>
    </row>
    <row r="630" spans="1:18" s="6" customFormat="1" x14ac:dyDescent="0.25">
      <c r="A630" s="13"/>
      <c r="B630" s="7" t="s">
        <v>217</v>
      </c>
      <c r="C630" s="2">
        <v>1</v>
      </c>
      <c r="D630" s="2"/>
      <c r="E630" s="2">
        <v>1</v>
      </c>
      <c r="F630" s="2"/>
      <c r="G630" s="5"/>
      <c r="H630" s="5">
        <v>34.299999999999997</v>
      </c>
      <c r="I630" s="5"/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0" customFormat="1" x14ac:dyDescent="0.25">
      <c r="A631" s="12">
        <v>9</v>
      </c>
      <c r="B631" s="34" t="s">
        <v>31</v>
      </c>
      <c r="C631" s="1">
        <v>2</v>
      </c>
      <c r="D631" s="1">
        <v>1</v>
      </c>
      <c r="E631" s="1"/>
      <c r="F631" s="1">
        <v>1</v>
      </c>
      <c r="G631" s="4">
        <f>H631+I631</f>
        <v>51.2</v>
      </c>
      <c r="H631" s="4"/>
      <c r="I631" s="4">
        <v>51.2</v>
      </c>
      <c r="J631" s="69"/>
      <c r="K631" s="69"/>
      <c r="L631" s="69"/>
      <c r="M631" s="69"/>
      <c r="N631" s="69"/>
      <c r="O631" s="69"/>
      <c r="P631" s="69"/>
      <c r="Q631" s="69"/>
      <c r="R631" s="69"/>
    </row>
    <row r="632" spans="1:18" s="6" customFormat="1" x14ac:dyDescent="0.25">
      <c r="A632" s="13"/>
      <c r="B632" s="7" t="s">
        <v>186</v>
      </c>
      <c r="C632" s="2">
        <v>2</v>
      </c>
      <c r="D632" s="2"/>
      <c r="E632" s="2"/>
      <c r="F632" s="2">
        <v>1</v>
      </c>
      <c r="G632" s="5"/>
      <c r="H632" s="5"/>
      <c r="I632" s="5">
        <v>51.2</v>
      </c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70" customFormat="1" x14ac:dyDescent="0.25">
      <c r="A633" s="12">
        <v>10</v>
      </c>
      <c r="B633" s="34" t="s">
        <v>156</v>
      </c>
      <c r="C633" s="1">
        <f>C634+C635</f>
        <v>3</v>
      </c>
      <c r="D633" s="1">
        <f>E633+F633</f>
        <v>2</v>
      </c>
      <c r="E633" s="1">
        <v>1</v>
      </c>
      <c r="F633" s="1">
        <v>1</v>
      </c>
      <c r="G633" s="4">
        <f>H633+I633</f>
        <v>104.19999999999999</v>
      </c>
      <c r="H633" s="4">
        <v>50.9</v>
      </c>
      <c r="I633" s="4">
        <v>53.3</v>
      </c>
      <c r="J633" s="69"/>
      <c r="K633" s="69"/>
      <c r="L633" s="69"/>
      <c r="M633" s="69"/>
      <c r="N633" s="69"/>
      <c r="O633" s="69"/>
      <c r="P633" s="69"/>
      <c r="Q633" s="69"/>
      <c r="R633" s="69"/>
    </row>
    <row r="634" spans="1:18" s="6" customFormat="1" x14ac:dyDescent="0.25">
      <c r="A634" s="13"/>
      <c r="B634" s="7" t="s">
        <v>521</v>
      </c>
      <c r="C634" s="2">
        <v>2</v>
      </c>
      <c r="D634" s="2"/>
      <c r="E634" s="2"/>
      <c r="F634" s="2">
        <v>1</v>
      </c>
      <c r="G634" s="5"/>
      <c r="H634" s="5"/>
      <c r="I634" s="5">
        <v>53.3</v>
      </c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6" customFormat="1" x14ac:dyDescent="0.25">
      <c r="A635" s="13"/>
      <c r="B635" s="7" t="s">
        <v>522</v>
      </c>
      <c r="C635" s="2">
        <v>1</v>
      </c>
      <c r="D635" s="2"/>
      <c r="E635" s="2">
        <v>1</v>
      </c>
      <c r="F635" s="2"/>
      <c r="G635" s="5"/>
      <c r="H635" s="5">
        <v>50.9</v>
      </c>
      <c r="I635" s="5"/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70" customFormat="1" x14ac:dyDescent="0.25">
      <c r="A636" s="12">
        <v>11</v>
      </c>
      <c r="B636" s="34" t="s">
        <v>89</v>
      </c>
      <c r="C636" s="1">
        <v>2</v>
      </c>
      <c r="D636" s="1">
        <v>1</v>
      </c>
      <c r="E636" s="1"/>
      <c r="F636" s="1">
        <v>1</v>
      </c>
      <c r="G636" s="4">
        <v>53.7</v>
      </c>
      <c r="H636" s="4"/>
      <c r="I636" s="4">
        <v>53.7</v>
      </c>
      <c r="J636" s="69"/>
      <c r="K636" s="69"/>
      <c r="L636" s="69"/>
      <c r="M636" s="69"/>
      <c r="N636" s="69"/>
      <c r="O636" s="69"/>
      <c r="P636" s="69"/>
      <c r="Q636" s="69"/>
      <c r="R636" s="69"/>
    </row>
    <row r="637" spans="1:18" s="6" customFormat="1" x14ac:dyDescent="0.25">
      <c r="A637" s="13"/>
      <c r="B637" s="7" t="s">
        <v>525</v>
      </c>
      <c r="C637" s="2">
        <v>2</v>
      </c>
      <c r="D637" s="2"/>
      <c r="E637" s="2"/>
      <c r="F637" s="2">
        <v>1</v>
      </c>
      <c r="G637" s="5"/>
      <c r="H637" s="5"/>
      <c r="I637" s="5">
        <v>53.7</v>
      </c>
      <c r="J637" s="21"/>
      <c r="K637" s="21"/>
      <c r="L637" s="21"/>
      <c r="M637" s="21"/>
      <c r="N637" s="21"/>
      <c r="O637" s="21"/>
      <c r="P637" s="21"/>
      <c r="Q637" s="21"/>
      <c r="R637" s="21"/>
    </row>
    <row r="638" spans="1:18" s="70" customFormat="1" ht="18" customHeight="1" x14ac:dyDescent="0.25">
      <c r="A638" s="12">
        <v>12</v>
      </c>
      <c r="B638" s="34" t="s">
        <v>94</v>
      </c>
      <c r="C638" s="1">
        <v>5</v>
      </c>
      <c r="D638" s="1">
        <v>1</v>
      </c>
      <c r="E638" s="1"/>
      <c r="F638" s="1">
        <v>1</v>
      </c>
      <c r="G638" s="4">
        <v>44.7</v>
      </c>
      <c r="H638" s="4"/>
      <c r="I638" s="4">
        <v>44.7</v>
      </c>
      <c r="J638" s="69"/>
      <c r="K638" s="69"/>
      <c r="L638" s="69"/>
      <c r="M638" s="69"/>
      <c r="N638" s="69"/>
      <c r="O638" s="69"/>
      <c r="P638" s="69"/>
      <c r="Q638" s="69"/>
      <c r="R638" s="69"/>
    </row>
    <row r="639" spans="1:18" s="6" customFormat="1" ht="18" customHeight="1" x14ac:dyDescent="0.25">
      <c r="A639" s="13"/>
      <c r="B639" s="7" t="s">
        <v>389</v>
      </c>
      <c r="C639" s="2">
        <v>5</v>
      </c>
      <c r="D639" s="2"/>
      <c r="E639" s="2"/>
      <c r="F639" s="2">
        <v>1</v>
      </c>
      <c r="G639" s="5"/>
      <c r="H639" s="5"/>
      <c r="I639" s="5">
        <v>44.7</v>
      </c>
      <c r="J639" s="20"/>
      <c r="K639" s="20"/>
      <c r="L639" s="21"/>
      <c r="M639" s="21"/>
      <c r="N639" s="21"/>
      <c r="O639" s="21"/>
      <c r="P639" s="21"/>
      <c r="Q639" s="21"/>
      <c r="R639" s="21"/>
    </row>
    <row r="640" spans="1:18" s="70" customFormat="1" x14ac:dyDescent="0.25">
      <c r="A640" s="75">
        <v>13</v>
      </c>
      <c r="B640" s="40" t="s">
        <v>605</v>
      </c>
      <c r="C640" s="37">
        <v>1</v>
      </c>
      <c r="D640" s="15">
        <v>1</v>
      </c>
      <c r="E640" s="82">
        <v>1</v>
      </c>
      <c r="F640" s="82"/>
      <c r="G640" s="95">
        <v>42.7</v>
      </c>
      <c r="H640" s="96">
        <v>42.7</v>
      </c>
      <c r="I640" s="96"/>
      <c r="J640" s="69"/>
      <c r="K640" s="69"/>
      <c r="L640" s="69"/>
      <c r="M640" s="69"/>
      <c r="N640" s="69"/>
      <c r="O640" s="69"/>
      <c r="P640" s="69"/>
      <c r="Q640" s="69"/>
      <c r="R640" s="69"/>
    </row>
    <row r="641" spans="1:18" s="6" customFormat="1" x14ac:dyDescent="0.25">
      <c r="A641" s="48"/>
      <c r="B641" s="18" t="s">
        <v>606</v>
      </c>
      <c r="C641" s="10">
        <v>1</v>
      </c>
      <c r="D641" s="24"/>
      <c r="E641" s="25">
        <v>1</v>
      </c>
      <c r="F641" s="25"/>
      <c r="G641" s="93"/>
      <c r="H641" s="94">
        <v>42.7</v>
      </c>
      <c r="I641" s="94"/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70" customFormat="1" x14ac:dyDescent="0.25">
      <c r="A642" s="12">
        <v>14</v>
      </c>
      <c r="B642" s="34" t="s">
        <v>607</v>
      </c>
      <c r="C642" s="1">
        <v>3</v>
      </c>
      <c r="D642" s="1">
        <v>1</v>
      </c>
      <c r="E642" s="1"/>
      <c r="F642" s="1">
        <v>1</v>
      </c>
      <c r="G642" s="4">
        <v>42.6</v>
      </c>
      <c r="H642" s="4"/>
      <c r="I642" s="4">
        <v>42.6</v>
      </c>
      <c r="J642" s="69"/>
      <c r="K642" s="69"/>
      <c r="L642" s="69"/>
      <c r="M642" s="69"/>
      <c r="N642" s="69"/>
      <c r="O642" s="69"/>
      <c r="P642" s="69"/>
      <c r="Q642" s="69"/>
      <c r="R642" s="69"/>
    </row>
    <row r="643" spans="1:18" s="6" customFormat="1" x14ac:dyDescent="0.25">
      <c r="A643" s="13"/>
      <c r="B643" s="7" t="s">
        <v>608</v>
      </c>
      <c r="C643" s="2">
        <v>3</v>
      </c>
      <c r="D643" s="2"/>
      <c r="E643" s="2"/>
      <c r="F643" s="2">
        <v>1</v>
      </c>
      <c r="G643" s="5"/>
      <c r="H643" s="5"/>
      <c r="I643" s="5">
        <v>42.6</v>
      </c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70" customFormat="1" x14ac:dyDescent="0.25">
      <c r="A644" s="12">
        <v>15</v>
      </c>
      <c r="B644" s="34" t="s">
        <v>609</v>
      </c>
      <c r="C644" s="1">
        <v>3</v>
      </c>
      <c r="D644" s="1">
        <v>1</v>
      </c>
      <c r="E644" s="1">
        <v>1</v>
      </c>
      <c r="F644" s="1"/>
      <c r="G644" s="4">
        <v>37.4</v>
      </c>
      <c r="H644" s="4">
        <v>37.4</v>
      </c>
      <c r="I644" s="4"/>
      <c r="J644" s="69"/>
      <c r="K644" s="69"/>
      <c r="L644" s="69"/>
      <c r="M644" s="69"/>
      <c r="N644" s="69"/>
      <c r="O644" s="69"/>
      <c r="P644" s="69"/>
      <c r="Q644" s="69"/>
      <c r="R644" s="69"/>
    </row>
    <row r="645" spans="1:18" s="6" customFormat="1" x14ac:dyDescent="0.25">
      <c r="A645" s="13"/>
      <c r="B645" s="7" t="s">
        <v>610</v>
      </c>
      <c r="C645" s="2">
        <v>3</v>
      </c>
      <c r="D645" s="2"/>
      <c r="E645" s="2">
        <v>1</v>
      </c>
      <c r="F645" s="2"/>
      <c r="G645" s="5"/>
      <c r="H645" s="5">
        <v>37.4</v>
      </c>
      <c r="I645" s="5"/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70" customFormat="1" x14ac:dyDescent="0.25">
      <c r="A646" s="75">
        <v>16</v>
      </c>
      <c r="B646" s="40" t="s">
        <v>611</v>
      </c>
      <c r="C646" s="37">
        <v>1</v>
      </c>
      <c r="D646" s="15">
        <v>1</v>
      </c>
      <c r="E646" s="82">
        <v>1</v>
      </c>
      <c r="F646" s="82"/>
      <c r="G646" s="95">
        <v>44.6</v>
      </c>
      <c r="H646" s="96">
        <v>44.6</v>
      </c>
      <c r="I646" s="96"/>
      <c r="J646" s="69"/>
      <c r="K646" s="69"/>
      <c r="L646" s="69"/>
      <c r="M646" s="69"/>
      <c r="N646" s="69"/>
      <c r="O646" s="69"/>
      <c r="P646" s="69"/>
      <c r="Q646" s="69"/>
      <c r="R646" s="69"/>
    </row>
    <row r="647" spans="1:18" s="6" customFormat="1" x14ac:dyDescent="0.25">
      <c r="A647" s="48"/>
      <c r="B647" s="18" t="s">
        <v>612</v>
      </c>
      <c r="C647" s="10">
        <v>1</v>
      </c>
      <c r="D647" s="24"/>
      <c r="E647" s="25">
        <v>1</v>
      </c>
      <c r="F647" s="25"/>
      <c r="G647" s="93"/>
      <c r="H647" s="94">
        <v>44.6</v>
      </c>
      <c r="I647" s="94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70" customFormat="1" x14ac:dyDescent="0.25">
      <c r="A648" s="75">
        <v>17</v>
      </c>
      <c r="B648" s="40" t="s">
        <v>613</v>
      </c>
      <c r="C648" s="37">
        <v>2</v>
      </c>
      <c r="D648" s="15">
        <v>2</v>
      </c>
      <c r="E648" s="82">
        <v>2</v>
      </c>
      <c r="F648" s="82"/>
      <c r="G648" s="95">
        <v>79.400000000000006</v>
      </c>
      <c r="H648" s="96">
        <v>79.400000000000006</v>
      </c>
      <c r="I648" s="96"/>
      <c r="J648" s="69"/>
      <c r="K648" s="69"/>
      <c r="L648" s="69"/>
      <c r="M648" s="69"/>
      <c r="N648" s="69"/>
      <c r="O648" s="69"/>
      <c r="P648" s="69"/>
      <c r="Q648" s="69"/>
      <c r="R648" s="69"/>
    </row>
    <row r="649" spans="1:18" s="6" customFormat="1" x14ac:dyDescent="0.25">
      <c r="A649" s="48"/>
      <c r="B649" s="18" t="s">
        <v>614</v>
      </c>
      <c r="C649" s="10">
        <v>1</v>
      </c>
      <c r="D649" s="24"/>
      <c r="E649" s="25">
        <v>1</v>
      </c>
      <c r="F649" s="25"/>
      <c r="G649" s="93"/>
      <c r="H649" s="94">
        <v>34.6</v>
      </c>
      <c r="I649" s="94"/>
      <c r="J649" s="21"/>
      <c r="K649" s="21"/>
      <c r="L649" s="21"/>
      <c r="M649" s="21"/>
      <c r="N649" s="21"/>
      <c r="O649" s="21"/>
      <c r="P649" s="21"/>
      <c r="Q649" s="21"/>
      <c r="R649" s="21"/>
    </row>
    <row r="650" spans="1:18" s="9" customFormat="1" x14ac:dyDescent="0.25">
      <c r="A650" s="26"/>
      <c r="B650" s="18" t="s">
        <v>615</v>
      </c>
      <c r="C650" s="26">
        <v>1</v>
      </c>
      <c r="D650" s="44"/>
      <c r="E650" s="26">
        <v>1</v>
      </c>
      <c r="F650" s="26"/>
      <c r="G650" s="99"/>
      <c r="H650" s="99">
        <v>44.8</v>
      </c>
      <c r="I650" s="99"/>
    </row>
    <row r="651" spans="1:18" s="70" customFormat="1" x14ac:dyDescent="0.25">
      <c r="A651" s="83">
        <v>18</v>
      </c>
      <c r="B651" s="45" t="s">
        <v>616</v>
      </c>
      <c r="C651" s="83">
        <v>2</v>
      </c>
      <c r="D651" s="84">
        <v>1</v>
      </c>
      <c r="E651" s="83">
        <v>1</v>
      </c>
      <c r="F651" s="83"/>
      <c r="G651" s="97">
        <v>54.4</v>
      </c>
      <c r="H651" s="97">
        <v>54.4</v>
      </c>
      <c r="I651" s="97"/>
      <c r="J651" s="69"/>
      <c r="K651" s="69"/>
      <c r="L651" s="69"/>
      <c r="M651" s="69"/>
      <c r="N651" s="69"/>
      <c r="O651" s="69"/>
      <c r="P651" s="69"/>
      <c r="Q651" s="69"/>
      <c r="R651" s="69"/>
    </row>
    <row r="652" spans="1:18" s="6" customFormat="1" x14ac:dyDescent="0.25">
      <c r="A652" s="26"/>
      <c r="B652" s="46" t="s">
        <v>617</v>
      </c>
      <c r="C652" s="26">
        <v>2</v>
      </c>
      <c r="D652" s="44"/>
      <c r="E652" s="26">
        <v>1</v>
      </c>
      <c r="F652" s="26"/>
      <c r="G652" s="99"/>
      <c r="H652" s="99">
        <v>54.4</v>
      </c>
      <c r="I652" s="99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70" customFormat="1" x14ac:dyDescent="0.25">
      <c r="A653" s="12">
        <v>19</v>
      </c>
      <c r="B653" s="34" t="s">
        <v>618</v>
      </c>
      <c r="C653" s="1">
        <v>3</v>
      </c>
      <c r="D653" s="1">
        <v>1</v>
      </c>
      <c r="E653" s="1">
        <v>1</v>
      </c>
      <c r="F653" s="1"/>
      <c r="G653" s="4">
        <v>40.200000000000003</v>
      </c>
      <c r="H653" s="4">
        <v>40.200000000000003</v>
      </c>
      <c r="I653" s="4"/>
      <c r="J653" s="69"/>
      <c r="K653" s="69"/>
      <c r="L653" s="69"/>
      <c r="M653" s="69"/>
      <c r="N653" s="69"/>
      <c r="O653" s="69"/>
      <c r="P653" s="69"/>
      <c r="Q653" s="69"/>
      <c r="R653" s="69"/>
    </row>
    <row r="654" spans="1:18" s="6" customFormat="1" x14ac:dyDescent="0.25">
      <c r="A654" s="13"/>
      <c r="B654" s="7" t="s">
        <v>619</v>
      </c>
      <c r="C654" s="2">
        <v>3</v>
      </c>
      <c r="D654" s="2"/>
      <c r="E654" s="2">
        <v>1</v>
      </c>
      <c r="F654" s="2"/>
      <c r="G654" s="5"/>
      <c r="H654" s="5">
        <v>40.200000000000003</v>
      </c>
      <c r="I654" s="5"/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70" customFormat="1" x14ac:dyDescent="0.25">
      <c r="A655" s="83">
        <v>20</v>
      </c>
      <c r="B655" s="45" t="s">
        <v>620</v>
      </c>
      <c r="C655" s="83">
        <v>4</v>
      </c>
      <c r="D655" s="84">
        <v>2</v>
      </c>
      <c r="E655" s="83">
        <v>1</v>
      </c>
      <c r="F655" s="83">
        <v>1</v>
      </c>
      <c r="G655" s="97">
        <v>85</v>
      </c>
      <c r="H655" s="97">
        <v>42.4</v>
      </c>
      <c r="I655" s="97">
        <v>42.6</v>
      </c>
      <c r="J655" s="69"/>
      <c r="K655" s="69"/>
      <c r="L655" s="69"/>
      <c r="M655" s="69"/>
      <c r="N655" s="69"/>
      <c r="O655" s="69"/>
      <c r="P655" s="69"/>
      <c r="Q655" s="69"/>
      <c r="R655" s="69"/>
    </row>
    <row r="656" spans="1:18" s="6" customFormat="1" x14ac:dyDescent="0.25">
      <c r="A656" s="26"/>
      <c r="B656" s="46" t="s">
        <v>621</v>
      </c>
      <c r="C656" s="26">
        <v>1</v>
      </c>
      <c r="D656" s="44">
        <v>1</v>
      </c>
      <c r="E656" s="26">
        <v>1</v>
      </c>
      <c r="F656" s="26"/>
      <c r="G656" s="99"/>
      <c r="H656" s="99">
        <v>42.4</v>
      </c>
      <c r="I656" s="99"/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6" customFormat="1" x14ac:dyDescent="0.25">
      <c r="A657" s="26"/>
      <c r="B657" s="46" t="s">
        <v>622</v>
      </c>
      <c r="C657" s="26">
        <v>3</v>
      </c>
      <c r="D657" s="44">
        <v>1</v>
      </c>
      <c r="E657" s="26"/>
      <c r="F657" s="26">
        <v>1</v>
      </c>
      <c r="G657" s="99"/>
      <c r="H657" s="99"/>
      <c r="I657" s="99">
        <v>42.6</v>
      </c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70" customFormat="1" x14ac:dyDescent="0.25">
      <c r="A658" s="83">
        <v>21</v>
      </c>
      <c r="B658" s="45" t="s">
        <v>623</v>
      </c>
      <c r="C658" s="83">
        <v>2</v>
      </c>
      <c r="D658" s="84">
        <v>2</v>
      </c>
      <c r="E658" s="83">
        <v>1</v>
      </c>
      <c r="F658" s="83">
        <v>1</v>
      </c>
      <c r="G658" s="97">
        <v>59.9</v>
      </c>
      <c r="H658" s="97">
        <v>29</v>
      </c>
      <c r="I658" s="97">
        <v>30.9</v>
      </c>
      <c r="J658" s="69"/>
      <c r="K658" s="69"/>
      <c r="L658" s="69"/>
      <c r="M658" s="69"/>
      <c r="N658" s="69"/>
      <c r="O658" s="69"/>
      <c r="P658" s="69"/>
      <c r="Q658" s="69"/>
      <c r="R658" s="69"/>
    </row>
    <row r="659" spans="1:18" s="6" customFormat="1" x14ac:dyDescent="0.25">
      <c r="A659" s="26"/>
      <c r="B659" s="46" t="s">
        <v>624</v>
      </c>
      <c r="C659" s="26">
        <v>1</v>
      </c>
      <c r="D659" s="44">
        <v>1</v>
      </c>
      <c r="E659" s="26">
        <v>1</v>
      </c>
      <c r="F659" s="26"/>
      <c r="G659" s="99"/>
      <c r="H659" s="99">
        <v>29</v>
      </c>
      <c r="I659" s="99"/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6" customFormat="1" x14ac:dyDescent="0.25">
      <c r="A660" s="26"/>
      <c r="B660" s="46" t="s">
        <v>625</v>
      </c>
      <c r="C660" s="26">
        <v>1</v>
      </c>
      <c r="D660" s="44">
        <v>1</v>
      </c>
      <c r="E660" s="26"/>
      <c r="F660" s="26">
        <v>1</v>
      </c>
      <c r="G660" s="99"/>
      <c r="H660" s="99"/>
      <c r="I660" s="99">
        <v>30.9</v>
      </c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70" customFormat="1" x14ac:dyDescent="0.25">
      <c r="A661" s="12">
        <v>22</v>
      </c>
      <c r="B661" s="34" t="s">
        <v>28</v>
      </c>
      <c r="C661" s="1">
        <v>3</v>
      </c>
      <c r="D661" s="1">
        <v>1</v>
      </c>
      <c r="E661" s="1"/>
      <c r="F661" s="1">
        <v>1</v>
      </c>
      <c r="G661" s="4">
        <v>39.6</v>
      </c>
      <c r="H661" s="4"/>
      <c r="I661" s="4">
        <v>39.6</v>
      </c>
      <c r="J661" s="69"/>
      <c r="K661" s="69"/>
      <c r="L661" s="69"/>
      <c r="M661" s="69"/>
      <c r="N661" s="69"/>
      <c r="O661" s="69"/>
      <c r="P661" s="69"/>
      <c r="Q661" s="69"/>
      <c r="R661" s="69"/>
    </row>
    <row r="662" spans="1:18" s="6" customFormat="1" x14ac:dyDescent="0.25">
      <c r="A662" s="13"/>
      <c r="B662" s="7" t="s">
        <v>626</v>
      </c>
      <c r="C662" s="2">
        <v>3</v>
      </c>
      <c r="D662" s="2">
        <v>1</v>
      </c>
      <c r="E662" s="2"/>
      <c r="F662" s="2">
        <v>1</v>
      </c>
      <c r="G662" s="5"/>
      <c r="H662" s="5"/>
      <c r="I662" s="5">
        <v>39.6</v>
      </c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70" customFormat="1" x14ac:dyDescent="0.25">
      <c r="A663" s="12">
        <v>23</v>
      </c>
      <c r="B663" s="36" t="s">
        <v>19</v>
      </c>
      <c r="C663" s="1">
        <v>3</v>
      </c>
      <c r="D663" s="1">
        <v>1</v>
      </c>
      <c r="E663" s="1">
        <v>1</v>
      </c>
      <c r="F663" s="1"/>
      <c r="G663" s="4">
        <v>18.8</v>
      </c>
      <c r="H663" s="4">
        <v>18.8</v>
      </c>
      <c r="I663" s="4"/>
      <c r="J663" s="69"/>
      <c r="K663" s="69"/>
      <c r="L663" s="69"/>
      <c r="M663" s="69"/>
      <c r="N663" s="69"/>
      <c r="O663" s="69"/>
      <c r="P663" s="69"/>
      <c r="Q663" s="69"/>
      <c r="R663" s="69"/>
    </row>
    <row r="664" spans="1:18" s="6" customFormat="1" x14ac:dyDescent="0.25">
      <c r="A664" s="13"/>
      <c r="B664" s="27" t="s">
        <v>162</v>
      </c>
      <c r="C664" s="2">
        <v>3</v>
      </c>
      <c r="D664" s="2">
        <f>E664+F664</f>
        <v>1</v>
      </c>
      <c r="E664" s="2">
        <v>1</v>
      </c>
      <c r="F664" s="2"/>
      <c r="G664" s="5"/>
      <c r="H664" s="5">
        <v>18.8</v>
      </c>
      <c r="I664" s="5"/>
      <c r="J664" s="21"/>
      <c r="K664" s="21"/>
      <c r="L664" s="21"/>
      <c r="M664" s="21"/>
      <c r="N664" s="21"/>
      <c r="O664" s="21"/>
      <c r="P664" s="21"/>
      <c r="Q664" s="21"/>
      <c r="R664" s="21"/>
    </row>
    <row r="665" spans="1:18" s="70" customFormat="1" x14ac:dyDescent="0.25">
      <c r="A665" s="12">
        <v>24</v>
      </c>
      <c r="B665" s="34" t="s">
        <v>135</v>
      </c>
      <c r="C665" s="1">
        <v>1</v>
      </c>
      <c r="D665" s="1">
        <v>1</v>
      </c>
      <c r="E665" s="1">
        <v>1</v>
      </c>
      <c r="F665" s="1"/>
      <c r="G665" s="4">
        <v>69.7</v>
      </c>
      <c r="H665" s="4">
        <v>69.7</v>
      </c>
      <c r="I665" s="4"/>
      <c r="J665" s="69"/>
      <c r="K665" s="69"/>
      <c r="L665" s="69"/>
      <c r="M665" s="69"/>
      <c r="N665" s="69"/>
      <c r="O665" s="69"/>
      <c r="P665" s="69"/>
      <c r="Q665" s="69"/>
      <c r="R665" s="69"/>
    </row>
    <row r="666" spans="1:18" s="6" customFormat="1" x14ac:dyDescent="0.25">
      <c r="A666" s="13"/>
      <c r="B666" s="7" t="s">
        <v>454</v>
      </c>
      <c r="C666" s="2">
        <v>1</v>
      </c>
      <c r="D666" s="2"/>
      <c r="E666" s="2">
        <v>1</v>
      </c>
      <c r="F666" s="2"/>
      <c r="G666" s="5"/>
      <c r="H666" s="5">
        <v>69.7</v>
      </c>
      <c r="I666" s="5"/>
      <c r="J666" s="21"/>
      <c r="K666" s="21"/>
      <c r="L666" s="21"/>
      <c r="M666" s="21"/>
      <c r="N666" s="21"/>
      <c r="O666" s="21"/>
      <c r="P666" s="21"/>
      <c r="Q666" s="21"/>
      <c r="R666" s="21"/>
    </row>
    <row r="667" spans="1:18" s="70" customFormat="1" x14ac:dyDescent="0.25">
      <c r="A667" s="15">
        <v>25</v>
      </c>
      <c r="B667" s="39" t="s">
        <v>161</v>
      </c>
      <c r="C667" s="37">
        <v>12</v>
      </c>
      <c r="D667" s="37">
        <v>5</v>
      </c>
      <c r="E667" s="37">
        <v>4</v>
      </c>
      <c r="F667" s="37">
        <v>1</v>
      </c>
      <c r="G667" s="38">
        <v>220.2</v>
      </c>
      <c r="H667" s="38">
        <v>158.30000000000001</v>
      </c>
      <c r="I667" s="38">
        <v>61.9</v>
      </c>
      <c r="J667" s="69"/>
      <c r="K667" s="69"/>
      <c r="L667" s="69"/>
      <c r="M667" s="69"/>
      <c r="N667" s="69"/>
      <c r="O667" s="69"/>
      <c r="P667" s="69"/>
      <c r="Q667" s="69"/>
      <c r="R667" s="69"/>
    </row>
    <row r="668" spans="1:18" s="6" customFormat="1" x14ac:dyDescent="0.25">
      <c r="A668" s="14"/>
      <c r="B668" s="27" t="s">
        <v>554</v>
      </c>
      <c r="C668" s="10">
        <v>1</v>
      </c>
      <c r="D668" s="10"/>
      <c r="E668" s="10">
        <v>1</v>
      </c>
      <c r="F668" s="10"/>
      <c r="G668" s="11"/>
      <c r="H668" s="11">
        <v>48.5</v>
      </c>
      <c r="I668" s="11"/>
      <c r="J668" s="20"/>
      <c r="K668" s="21"/>
      <c r="L668" s="21"/>
      <c r="M668" s="21"/>
      <c r="N668" s="21"/>
      <c r="O668" s="21"/>
      <c r="P668" s="21"/>
      <c r="Q668" s="21"/>
      <c r="R668" s="21"/>
    </row>
    <row r="669" spans="1:18" s="6" customFormat="1" x14ac:dyDescent="0.25">
      <c r="A669" s="14"/>
      <c r="B669" s="27" t="s">
        <v>555</v>
      </c>
      <c r="C669" s="10">
        <v>1</v>
      </c>
      <c r="D669" s="10"/>
      <c r="E669" s="10">
        <v>1</v>
      </c>
      <c r="F669" s="10"/>
      <c r="G669" s="11"/>
      <c r="H669" s="11">
        <v>47.9</v>
      </c>
      <c r="I669" s="11"/>
      <c r="J669" s="20"/>
      <c r="K669" s="21"/>
      <c r="L669" s="21"/>
      <c r="M669" s="21"/>
      <c r="N669" s="21"/>
      <c r="O669" s="21"/>
      <c r="P669" s="21"/>
      <c r="Q669" s="21"/>
      <c r="R669" s="21"/>
    </row>
    <row r="670" spans="1:18" s="6" customFormat="1" x14ac:dyDescent="0.25">
      <c r="A670" s="14"/>
      <c r="B670" s="27" t="s">
        <v>556</v>
      </c>
      <c r="C670" s="10">
        <v>1</v>
      </c>
      <c r="D670" s="10"/>
      <c r="E670" s="10">
        <v>1</v>
      </c>
      <c r="F670" s="10"/>
      <c r="G670" s="11"/>
      <c r="H670" s="11">
        <v>47.6</v>
      </c>
      <c r="I670" s="11"/>
      <c r="J670" s="20"/>
      <c r="K670" s="21"/>
      <c r="L670" s="21"/>
      <c r="M670" s="21"/>
      <c r="N670" s="21"/>
      <c r="O670" s="21"/>
      <c r="P670" s="21"/>
      <c r="Q670" s="21"/>
      <c r="R670" s="21"/>
    </row>
    <row r="671" spans="1:18" s="6" customFormat="1" x14ac:dyDescent="0.25">
      <c r="A671" s="14"/>
      <c r="B671" s="27" t="s">
        <v>557</v>
      </c>
      <c r="C671" s="10">
        <v>6</v>
      </c>
      <c r="D671" s="10"/>
      <c r="E671" s="10"/>
      <c r="F671" s="10">
        <v>1</v>
      </c>
      <c r="G671" s="11"/>
      <c r="H671" s="11"/>
      <c r="I671" s="11">
        <v>61.9</v>
      </c>
      <c r="J671" s="20"/>
      <c r="K671" s="21"/>
      <c r="L671" s="21"/>
      <c r="M671" s="21"/>
      <c r="N671" s="21"/>
      <c r="O671" s="21"/>
      <c r="P671" s="21"/>
      <c r="Q671" s="21"/>
      <c r="R671" s="21"/>
    </row>
    <row r="672" spans="1:18" s="6" customFormat="1" ht="14.25" customHeight="1" x14ac:dyDescent="0.25">
      <c r="A672" s="14"/>
      <c r="B672" s="27" t="s">
        <v>552</v>
      </c>
      <c r="C672" s="10">
        <v>3</v>
      </c>
      <c r="D672" s="10"/>
      <c r="E672" s="10">
        <v>1</v>
      </c>
      <c r="F672" s="10"/>
      <c r="G672" s="11"/>
      <c r="H672" s="11">
        <v>14.3</v>
      </c>
      <c r="I672" s="11"/>
      <c r="J672" s="20"/>
      <c r="K672" s="21"/>
      <c r="L672" s="21"/>
      <c r="M672" s="21"/>
      <c r="N672" s="21"/>
      <c r="O672" s="21"/>
      <c r="P672" s="21"/>
      <c r="Q672" s="21"/>
      <c r="R672" s="21"/>
    </row>
    <row r="673" spans="1:18" s="70" customFormat="1" x14ac:dyDescent="0.25">
      <c r="A673" s="12">
        <v>26</v>
      </c>
      <c r="B673" s="34" t="s">
        <v>150</v>
      </c>
      <c r="C673" s="1">
        <v>4</v>
      </c>
      <c r="D673" s="1">
        <v>1</v>
      </c>
      <c r="E673" s="1">
        <v>1</v>
      </c>
      <c r="F673" s="1"/>
      <c r="G673" s="4">
        <v>61</v>
      </c>
      <c r="H673" s="4">
        <v>61</v>
      </c>
      <c r="I673" s="4"/>
      <c r="J673" s="69"/>
      <c r="K673" s="69"/>
      <c r="L673" s="69"/>
      <c r="M673" s="69"/>
      <c r="N673" s="69"/>
      <c r="O673" s="69"/>
      <c r="P673" s="69"/>
      <c r="Q673" s="69"/>
      <c r="R673" s="69"/>
    </row>
    <row r="674" spans="1:18" s="6" customFormat="1" x14ac:dyDescent="0.25">
      <c r="A674" s="13"/>
      <c r="B674" s="7" t="s">
        <v>517</v>
      </c>
      <c r="C674" s="2">
        <v>4</v>
      </c>
      <c r="D674" s="2"/>
      <c r="E674" s="2">
        <v>1</v>
      </c>
      <c r="F674" s="2"/>
      <c r="G674" s="5"/>
      <c r="H674" s="5">
        <v>61</v>
      </c>
      <c r="I674" s="5"/>
      <c r="J674" s="21"/>
      <c r="K674" s="21"/>
      <c r="L674" s="21"/>
      <c r="M674" s="21"/>
      <c r="N674" s="21"/>
      <c r="O674" s="21"/>
      <c r="P674" s="21"/>
      <c r="Q674" s="21"/>
      <c r="R674" s="21"/>
    </row>
    <row r="675" spans="1:18" x14ac:dyDescent="0.25">
      <c r="A675" s="12">
        <v>27</v>
      </c>
      <c r="B675" s="31" t="s">
        <v>136</v>
      </c>
      <c r="C675" s="2">
        <v>1</v>
      </c>
      <c r="D675" s="2">
        <v>1</v>
      </c>
      <c r="E675" s="2">
        <v>1</v>
      </c>
      <c r="F675" s="2"/>
      <c r="G675" s="4">
        <v>34.299999999999997</v>
      </c>
      <c r="H675" s="4">
        <v>34.299999999999997</v>
      </c>
      <c r="I675" s="5"/>
      <c r="J675" s="20"/>
    </row>
    <row r="676" spans="1:18" s="6" customFormat="1" x14ac:dyDescent="0.25">
      <c r="A676" s="14"/>
      <c r="B676" s="27" t="s">
        <v>377</v>
      </c>
      <c r="C676" s="10">
        <v>1</v>
      </c>
      <c r="D676" s="10"/>
      <c r="E676" s="10">
        <v>1</v>
      </c>
      <c r="F676" s="10"/>
      <c r="G676" s="11">
        <v>34.299999999999997</v>
      </c>
      <c r="H676" s="11">
        <v>34.299999999999997</v>
      </c>
      <c r="I676" s="11"/>
      <c r="J676" s="21"/>
      <c r="K676" s="21"/>
      <c r="L676" s="21"/>
      <c r="M676" s="21"/>
      <c r="N676" s="21"/>
      <c r="O676" s="21"/>
      <c r="P676" s="21"/>
      <c r="Q676" s="21"/>
      <c r="R676" s="21"/>
    </row>
    <row r="677" spans="1:18" s="70" customFormat="1" x14ac:dyDescent="0.25">
      <c r="A677" s="12">
        <v>28</v>
      </c>
      <c r="B677" s="34" t="s">
        <v>144</v>
      </c>
      <c r="C677" s="1">
        <f>C678+C679</f>
        <v>2</v>
      </c>
      <c r="D677" s="1">
        <f>E677+F677</f>
        <v>2</v>
      </c>
      <c r="E677" s="1">
        <v>2</v>
      </c>
      <c r="F677" s="1"/>
      <c r="G677" s="4">
        <f>H677+I677</f>
        <v>80.400000000000006</v>
      </c>
      <c r="H677" s="4">
        <f>H678+H679</f>
        <v>80.400000000000006</v>
      </c>
      <c r="I677" s="4"/>
      <c r="J677" s="69"/>
      <c r="K677" s="69"/>
      <c r="L677" s="69"/>
      <c r="M677" s="69"/>
      <c r="N677" s="69"/>
      <c r="O677" s="69"/>
      <c r="P677" s="69"/>
      <c r="Q677" s="69"/>
      <c r="R677" s="69"/>
    </row>
    <row r="678" spans="1:18" s="6" customFormat="1" x14ac:dyDescent="0.25">
      <c r="A678" s="101"/>
      <c r="B678" s="7" t="s">
        <v>512</v>
      </c>
      <c r="C678" s="2">
        <v>2</v>
      </c>
      <c r="D678" s="2"/>
      <c r="E678" s="2">
        <v>1</v>
      </c>
      <c r="F678" s="2"/>
      <c r="G678" s="5"/>
      <c r="H678" s="5">
        <v>80.400000000000006</v>
      </c>
      <c r="I678" s="5"/>
      <c r="J678" s="21"/>
      <c r="K678" s="21"/>
      <c r="L678" s="21"/>
      <c r="M678" s="21"/>
      <c r="N678" s="21"/>
      <c r="O678" s="21"/>
      <c r="P678" s="21"/>
      <c r="Q678" s="21"/>
      <c r="R678" s="21"/>
    </row>
    <row r="679" spans="1:18" x14ac:dyDescent="0.25">
      <c r="A679" s="131"/>
      <c r="B679" s="131"/>
      <c r="C679" s="131"/>
      <c r="D679" s="131"/>
      <c r="E679" s="131"/>
      <c r="F679" s="131"/>
      <c r="G679" s="131"/>
      <c r="H679" s="131"/>
      <c r="I679" s="131"/>
      <c r="J679" s="56"/>
      <c r="K679" s="56"/>
      <c r="L679" s="56"/>
      <c r="M679" s="56"/>
      <c r="N679" s="56"/>
      <c r="O679" s="56"/>
      <c r="P679" s="56"/>
      <c r="Q679" s="56"/>
    </row>
    <row r="681" spans="1:18" ht="80.099999999999994" customHeight="1" x14ac:dyDescent="0.25">
      <c r="A681" s="125" t="s">
        <v>16</v>
      </c>
      <c r="B681" s="125"/>
      <c r="C681" s="125"/>
      <c r="D681" s="125"/>
      <c r="E681" s="125"/>
      <c r="F681" s="125"/>
      <c r="G681" s="125"/>
      <c r="H681" s="125"/>
      <c r="I681" s="125"/>
      <c r="J681" s="57"/>
      <c r="K681" s="57"/>
      <c r="L681" s="57"/>
      <c r="M681" s="57"/>
      <c r="N681" s="57"/>
      <c r="O681" s="57"/>
      <c r="P681" s="57"/>
      <c r="Q681" s="57"/>
    </row>
  </sheetData>
  <sheetProtection formatCells="0" formatColumns="0" formatRows="0" insertColumns="0" insertRows="0" insertHyperlinks="0" deleteColumns="0" deleteRows="0" sort="0" autoFilter="0" pivotTables="0"/>
  <sortState ref="A697:I775">
    <sortCondition ref="B10"/>
  </sortState>
  <mergeCells count="13">
    <mergeCell ref="G1:I1"/>
    <mergeCell ref="A681:I681"/>
    <mergeCell ref="A2:I2"/>
    <mergeCell ref="A4:A7"/>
    <mergeCell ref="B4:B7"/>
    <mergeCell ref="A679:I679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2023-09-19T01:59:17Z</cp:lastPrinted>
  <dcterms:created xsi:type="dcterms:W3CDTF">2018-12-11T12:55:32Z</dcterms:created>
  <dcterms:modified xsi:type="dcterms:W3CDTF">2023-09-19T07:02:02Z</dcterms:modified>
</cp:coreProperties>
</file>